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 19,09,23\Рабстол\По  плану мероприятий\"/>
    </mc:Choice>
  </mc:AlternateContent>
  <xr:revisionPtr revIDLastSave="0" documentId="13_ncr:1_{BBFADB70-7057-4235-B74E-18382AA872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7" i="1" l="1"/>
  <c r="Q67" i="1"/>
  <c r="E67" i="1"/>
  <c r="F67" i="1"/>
  <c r="G67" i="1"/>
  <c r="H67" i="1"/>
  <c r="I67" i="1"/>
  <c r="J67" i="1"/>
  <c r="K67" i="1"/>
  <c r="L67" i="1"/>
  <c r="M67" i="1"/>
  <c r="N67" i="1"/>
  <c r="O67" i="1"/>
  <c r="C67" i="1"/>
  <c r="D67" i="1"/>
  <c r="B67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AB3" i="1"/>
  <c r="AA3" i="1"/>
  <c r="Z3" i="1"/>
  <c r="Y3" i="1"/>
  <c r="X3" i="1"/>
  <c r="W3" i="1"/>
  <c r="V3" i="1"/>
  <c r="U3" i="1"/>
  <c r="T3" i="1"/>
  <c r="S3" i="1"/>
  <c r="R3" i="1"/>
  <c r="Q3" i="1"/>
  <c r="P3" i="1"/>
</calcChain>
</file>

<file path=xl/sharedStrings.xml><?xml version="1.0" encoding="utf-8"?>
<sst xmlns="http://schemas.openxmlformats.org/spreadsheetml/2006/main" count="81" uniqueCount="81">
  <si>
    <t>Динамика цен на продовольственные и непродовольственные товары первой необходимости (Дагестанстат)</t>
  </si>
  <si>
    <t>Динамика цен за  1 неделю в %  (30 сентября и 23 сентября)</t>
  </si>
  <si>
    <t>Динамика цен за  1 месяц в %  (30 сентября  и 26 августа)</t>
  </si>
  <si>
    <t>Динамика цен за  2 месяц0 в %  (30 сентября и 29 июля)</t>
  </si>
  <si>
    <t>Динамика цен  за 3 месяца в %  (30 сентября  и 24 июня)</t>
  </si>
  <si>
    <t>Динамика цен за 4 месяца в %  (30 сентября  и27 мая)</t>
  </si>
  <si>
    <t>Динамика цен за 5 месяца в %  (30 сентября  и 22 апреля)</t>
  </si>
  <si>
    <t>Динамика цен за 6 месяцев в %    (30 сентября и 25 марта )</t>
  </si>
  <si>
    <t>Динамика цен за 7 месяцев в %    (30 сентября и 26 февраля  )</t>
  </si>
  <si>
    <t>Динамика цен за 8 месяцев в %    (30 сентября и  29 января )</t>
  </si>
  <si>
    <t>Динамика цен за 9 месяцев в %   (30 сентября и 25 декабря)</t>
  </si>
  <si>
    <t>Динамика цен за 10 месяцев в %   (30 сентября и 27 ноября 2023 года)</t>
  </si>
  <si>
    <t>Динамика цен за 11 месяцев в %   (30 сентября и 23 октября 2023 года)</t>
  </si>
  <si>
    <t>Динамика цен за 12 месяцев в %   (30 сентября и 25 сентября 2023 года)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</si>
  <si>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</si>
  <si>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</si>
  <si>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</si>
  <si>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</si>
  <si>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</si>
  <si>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</si>
  <si>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</si>
  <si>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</si>
  <si>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</si>
  <si>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</si>
  <si>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</si>
  <si>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</si>
  <si>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</si>
  <si>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</si>
  <si>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</si>
  <si>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</si>
  <si>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</si>
  <si>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</si>
  <si>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</si>
  <si>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</si>
  <si>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</si>
  <si>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</si>
  <si>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</si>
  <si>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</si>
  <si>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</si>
  <si>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</si>
  <si>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</si>
  <si>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</si>
  <si>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</si>
  <si>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</si>
  <si>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</si>
  <si>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</si>
  <si>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</si>
  <si>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</si>
  <si>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</si>
  <si>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</si>
  <si>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</si>
  <si>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</si>
  <si>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</si>
  <si>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</si>
  <si>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</si>
  <si>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</si>
  <si>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</si>
  <si>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</si>
  <si>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</si>
  <si>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</si>
  <si>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</si>
  <si>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</si>
  <si>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</si>
  <si>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</si>
  <si>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</si>
  <si>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</si>
  <si>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</si>
  <si>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</si>
  <si>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</si>
  <si>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</si>
  <si>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</si>
  <si>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</si>
  <si>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</si>
  <si>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</si>
  <si>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</si>
  <si>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</si>
  <si>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</si>
  <si>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</si>
  <si>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Снижение цен</t>
  </si>
  <si>
    <t>Рост цен до 10%</t>
  </si>
  <si>
    <t>Рост цен от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</si>
</sst>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\ _₽_-;\-* #,##0\ _₽_-;_-* &quot;-&quot;\ _₽_-;_-@_-"/>
  </numFmts>
  <fonts count="5" x14ac:knownFonts="1">
    <font>
      <sz val="11"/>
      <color theme="1"/>
      <name val="Calibri"/>
      <scheme val="minor"/>
    </font>
    <font>
      <sz val="10"/>
      <name val="Arial"/>
    </font>
    <font>
      <b/>
      <sz val="14"/>
      <color theme="1"/>
      <name val="Times New Roman"/>
    </font>
    <font>
      <sz val="11.5"/>
      <color theme="1"/>
      <name val="Times New Roman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Protection="0"/>
    <xf numFmtId="165" fontId="1" fillId="0" borderId="0" applyFont="0" applyFill="0" applyBorder="0" applyProtection="0"/>
    <xf numFmtId="44" fontId="1" fillId="0" borderId="0" applyFont="0" applyFill="0" applyBorder="0" applyProtection="0"/>
    <xf numFmtId="42" fontId="1" fillId="0" borderId="0" applyFont="0" applyFill="0" applyBorder="0" applyProtection="0"/>
    <xf numFmtId="0" fontId="4" fillId="0" borderId="0"/>
    <xf numFmtId="9" fontId="1" fillId="0" borderId="0" applyFont="0" applyFill="0" applyBorder="0" applyProtection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14" fontId="0" fillId="2" borderId="3" xfId="0" applyNumberForma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right" indent="1"/>
    </xf>
    <xf numFmtId="2" fontId="3" fillId="0" borderId="0" xfId="0" applyNumberFormat="1" applyFont="1" applyAlignment="1">
      <alignment horizontal="right" indent="1"/>
    </xf>
    <xf numFmtId="2" fontId="3" fillId="0" borderId="2" xfId="0" applyNumberFormat="1" applyFont="1" applyBorder="1" applyAlignment="1">
      <alignment horizontal="left" indent="1"/>
    </xf>
    <xf numFmtId="2" fontId="3" fillId="0" borderId="0" xfId="0" applyNumberFormat="1" applyFont="1" applyAlignment="1">
      <alignment horizontal="left" indent="1"/>
    </xf>
    <xf numFmtId="2" fontId="0" fillId="2" borderId="2" xfId="0" applyNumberFormat="1" applyFill="1" applyBorder="1" applyAlignment="1">
      <alignment horizontal="left" vertical="top"/>
    </xf>
    <xf numFmtId="2" fontId="3" fillId="0" borderId="3" xfId="0" applyNumberFormat="1" applyFont="1" applyBorder="1" applyAlignment="1">
      <alignment horizontal="right" indent="1"/>
    </xf>
    <xf numFmtId="2" fontId="3" fillId="0" borderId="4" xfId="0" applyNumberFormat="1" applyFont="1" applyBorder="1" applyAlignment="1">
      <alignment horizontal="left" indent="1"/>
    </xf>
    <xf numFmtId="2" fontId="3" fillId="0" borderId="5" xfId="0" applyNumberFormat="1" applyFont="1" applyBorder="1" applyAlignment="1">
      <alignment horizontal="right" indent="1"/>
    </xf>
    <xf numFmtId="2" fontId="3" fillId="0" borderId="6" xfId="0" applyNumberFormat="1" applyFont="1" applyBorder="1" applyAlignment="1">
      <alignment horizontal="left" indent="1"/>
    </xf>
    <xf numFmtId="2" fontId="3" fillId="0" borderId="7" xfId="0" applyNumberFormat="1" applyFont="1" applyBorder="1" applyAlignment="1">
      <alignment horizontal="left" indent="1"/>
    </xf>
    <xf numFmtId="0" fontId="0" fillId="2" borderId="0" xfId="0" applyFill="1"/>
    <xf numFmtId="2" fontId="3" fillId="0" borderId="2" xfId="0" applyNumberFormat="1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0" xfId="0" applyFill="1" applyAlignment="1">
      <alignment horizontal="left" vertical="top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Percent" xfId="6" xr:uid="{00000000-0005-0000-0000-000005000000}"/>
    <cellStyle name="Обычный" xfId="0" builtinId="0"/>
    <cellStyle name="Обычный 2" xfId="7" xr:uid="{00000000-0005-0000-0000-000007000000}"/>
  </cellStyles>
  <dxfs count="6"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tabSelected="1" zoomScale="80" workbookViewId="0">
      <selection activeCell="F58" sqref="F58"/>
    </sheetView>
  </sheetViews>
  <sheetFormatPr defaultRowHeight="15" x14ac:dyDescent="0.25"/>
  <cols>
    <col min="1" max="1" width="37.85546875" customWidth="1"/>
    <col min="2" max="10" width="11.85546875" style="1" customWidth="1"/>
    <col min="11" max="11" width="10.7109375" style="2" customWidth="1"/>
    <col min="12" max="12" width="10.5703125" style="3" customWidth="1"/>
    <col min="13" max="13" width="11.7109375" style="3" customWidth="1"/>
    <col min="14" max="14" width="11" style="3" customWidth="1"/>
    <col min="15" max="15" width="11.28515625" style="3" customWidth="1"/>
    <col min="16" max="17" width="11.85546875" customWidth="1"/>
  </cols>
  <sheetData>
    <row r="1" spans="1:28" ht="18.75" x14ac:dyDescent="0.3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50" x14ac:dyDescent="0.25">
      <c r="A2" s="4"/>
      <c r="B2" s="5">
        <v>45565</v>
      </c>
      <c r="C2" s="6">
        <v>45558</v>
      </c>
      <c r="D2" s="6">
        <v>45530</v>
      </c>
      <c r="E2" s="6">
        <v>45502</v>
      </c>
      <c r="F2" s="6">
        <v>45467</v>
      </c>
      <c r="G2" s="6">
        <v>45439</v>
      </c>
      <c r="H2" s="6">
        <v>45404</v>
      </c>
      <c r="I2" s="6">
        <v>45376</v>
      </c>
      <c r="J2" s="6">
        <v>45348</v>
      </c>
      <c r="K2" s="6">
        <v>45320</v>
      </c>
      <c r="L2" s="6">
        <v>45285</v>
      </c>
      <c r="M2" s="6">
        <v>45257</v>
      </c>
      <c r="N2" s="6">
        <v>45222</v>
      </c>
      <c r="O2" s="7">
        <v>45194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12</v>
      </c>
      <c r="AB2" s="8" t="s">
        <v>13</v>
      </c>
    </row>
    <row r="3" spans="1:28" x14ac:dyDescent="0.25">
      <c r="A3" s="9" t="s">
        <v>14</v>
      </c>
      <c r="B3" s="12">
        <v>546.92999999999995</v>
      </c>
      <c r="C3" s="10">
        <v>544.5</v>
      </c>
      <c r="D3" s="11">
        <v>540.04999999999995</v>
      </c>
      <c r="E3" s="12">
        <v>542.24</v>
      </c>
      <c r="F3" s="13">
        <v>539.45000000000005</v>
      </c>
      <c r="G3" s="12">
        <v>535.35</v>
      </c>
      <c r="H3" s="13">
        <v>529.57000000000005</v>
      </c>
      <c r="I3" s="12">
        <v>519.41</v>
      </c>
      <c r="J3" s="13">
        <v>507.44</v>
      </c>
      <c r="K3" s="12">
        <v>502.04</v>
      </c>
      <c r="L3" s="13">
        <v>490.03</v>
      </c>
      <c r="M3" s="12">
        <v>481.8</v>
      </c>
      <c r="N3" s="13">
        <v>477.42</v>
      </c>
      <c r="O3" s="12">
        <v>466.01</v>
      </c>
      <c r="P3" s="14">
        <f t="shared" ref="P3:P66" si="0">(B3/C3)*100-100</f>
        <v>0.44628099173553437</v>
      </c>
      <c r="Q3" s="14">
        <f t="shared" ref="Q3:Q9" si="1">(B3/D3)*100-100</f>
        <v>1.2739561151745136</v>
      </c>
      <c r="R3" s="14">
        <f t="shared" ref="R3:R9" si="2">(B3/E3)*100-100</f>
        <v>0.86493065801120395</v>
      </c>
      <c r="S3" s="14">
        <f t="shared" ref="S3:S9" si="3">(B3/F3)*100-100</f>
        <v>1.3865974603762794</v>
      </c>
      <c r="T3" s="14">
        <f t="shared" ref="T3:T9" si="4">(B3/G3)*100-100</f>
        <v>2.1630708882039613</v>
      </c>
      <c r="U3" s="14">
        <f t="shared" ref="U3:U9" si="5">(B3/H3)*100-100</f>
        <v>3.2781313140849875</v>
      </c>
      <c r="V3" s="14">
        <f t="shared" ref="V3:V9" si="6">(B3/I3)*100-100</f>
        <v>5.2983192468377496</v>
      </c>
      <c r="W3" s="14">
        <f t="shared" ref="W3:W9" si="7">(B3/J3)*100-100</f>
        <v>7.7822008513321634</v>
      </c>
      <c r="X3" s="14">
        <f t="shared" ref="X3:X9" si="8">(B3/K3)*100-100</f>
        <v>8.9415186040952648</v>
      </c>
      <c r="Y3" s="14">
        <f t="shared" ref="Y3:Y9" si="9">(B3/L3)*100-100</f>
        <v>11.611533987715035</v>
      </c>
      <c r="Z3" s="14">
        <f t="shared" ref="Z3:Z9" si="10">(B3/M3)*100-100</f>
        <v>13.518057285180561</v>
      </c>
      <c r="AA3" s="14">
        <f t="shared" ref="AA3:AA9" si="11">(B3/N3)*100-100</f>
        <v>14.559507352017079</v>
      </c>
      <c r="AB3" s="14">
        <f t="shared" ref="AB3:AB9" si="12">(B3/O3)*100-100</f>
        <v>17.364434239608585</v>
      </c>
    </row>
    <row r="4" spans="1:28" x14ac:dyDescent="0.25">
      <c r="A4" s="9" t="s">
        <v>15</v>
      </c>
      <c r="B4" s="12">
        <v>501.23</v>
      </c>
      <c r="C4" s="11">
        <v>501.23</v>
      </c>
      <c r="D4" s="15">
        <v>499.97</v>
      </c>
      <c r="E4" s="13">
        <v>499.97</v>
      </c>
      <c r="F4" s="12">
        <v>499.97</v>
      </c>
      <c r="G4" s="13">
        <v>499.97</v>
      </c>
      <c r="H4" s="12">
        <v>498.25</v>
      </c>
      <c r="I4" s="13">
        <v>492.77</v>
      </c>
      <c r="J4" s="12">
        <v>476.98</v>
      </c>
      <c r="K4" s="13">
        <v>476.98</v>
      </c>
      <c r="L4" s="12">
        <v>453.31</v>
      </c>
      <c r="M4" s="13">
        <v>453.31</v>
      </c>
      <c r="N4" s="16">
        <v>460.77</v>
      </c>
      <c r="O4" s="12">
        <v>452.45</v>
      </c>
      <c r="P4" s="14">
        <f t="shared" si="0"/>
        <v>0</v>
      </c>
      <c r="Q4" s="14">
        <f t="shared" si="1"/>
        <v>0.2520151209072452</v>
      </c>
      <c r="R4" s="14">
        <f t="shared" si="2"/>
        <v>0.2520151209072452</v>
      </c>
      <c r="S4" s="14">
        <f t="shared" si="3"/>
        <v>0.2520151209072452</v>
      </c>
      <c r="T4" s="14">
        <f t="shared" si="4"/>
        <v>0.2520151209072452</v>
      </c>
      <c r="U4" s="14">
        <f t="shared" si="5"/>
        <v>0.59809332664325154</v>
      </c>
      <c r="V4" s="14">
        <f t="shared" si="6"/>
        <v>1.7168252937475899</v>
      </c>
      <c r="W4" s="14">
        <f t="shared" si="7"/>
        <v>5.0840706109270855</v>
      </c>
      <c r="X4" s="14">
        <f t="shared" si="8"/>
        <v>5.0840706109270855</v>
      </c>
      <c r="Y4" s="14">
        <f t="shared" si="9"/>
        <v>10.57113233769384</v>
      </c>
      <c r="Z4" s="14">
        <f t="shared" si="10"/>
        <v>10.57113233769384</v>
      </c>
      <c r="AA4" s="14">
        <f t="shared" si="11"/>
        <v>8.7809536211124879</v>
      </c>
      <c r="AB4" s="14">
        <f t="shared" si="12"/>
        <v>10.781301801304011</v>
      </c>
    </row>
    <row r="5" spans="1:28" x14ac:dyDescent="0.25">
      <c r="A5" s="9" t="s">
        <v>16</v>
      </c>
      <c r="B5" s="12">
        <v>727.84</v>
      </c>
      <c r="C5" s="10">
        <v>725.16</v>
      </c>
      <c r="D5" s="11">
        <v>722.96</v>
      </c>
      <c r="E5" s="12">
        <v>727.34</v>
      </c>
      <c r="F5" s="13">
        <v>732.47</v>
      </c>
      <c r="G5" s="12">
        <v>735.74</v>
      </c>
      <c r="H5" s="13">
        <v>665.59</v>
      </c>
      <c r="I5" s="12">
        <v>631.01</v>
      </c>
      <c r="J5" s="13">
        <v>607.29999999999995</v>
      </c>
      <c r="K5" s="12">
        <v>603.59</v>
      </c>
      <c r="L5" s="13">
        <v>597.27</v>
      </c>
      <c r="M5" s="12">
        <v>593.84</v>
      </c>
      <c r="N5" s="13">
        <v>592.21</v>
      </c>
      <c r="O5" s="12">
        <v>576.16999999999996</v>
      </c>
      <c r="P5" s="14">
        <f t="shared" si="0"/>
        <v>0.36957361134095379</v>
      </c>
      <c r="Q5" s="14">
        <f t="shared" si="1"/>
        <v>0.67500276640477352</v>
      </c>
      <c r="R5" s="14">
        <f t="shared" si="2"/>
        <v>6.8743641213188766E-2</v>
      </c>
      <c r="S5" s="14">
        <f t="shared" si="3"/>
        <v>-0.63210779963685582</v>
      </c>
      <c r="T5" s="14">
        <f t="shared" si="4"/>
        <v>-1.0737488786799645</v>
      </c>
      <c r="U5" s="14">
        <f t="shared" si="5"/>
        <v>9.3526044561967723</v>
      </c>
      <c r="V5" s="14">
        <f t="shared" si="6"/>
        <v>15.345240170520285</v>
      </c>
      <c r="W5" s="14">
        <f t="shared" si="7"/>
        <v>19.848509797464203</v>
      </c>
      <c r="X5" s="14">
        <f t="shared" si="8"/>
        <v>20.585165426862602</v>
      </c>
      <c r="Y5" s="14">
        <f t="shared" si="9"/>
        <v>21.861134830143826</v>
      </c>
      <c r="Z5" s="14">
        <f t="shared" si="10"/>
        <v>22.565000673582119</v>
      </c>
      <c r="AA5" s="14">
        <f t="shared" si="11"/>
        <v>22.902348828962687</v>
      </c>
      <c r="AB5" s="14">
        <f t="shared" si="12"/>
        <v>26.323828036864128</v>
      </c>
    </row>
    <row r="6" spans="1:28" x14ac:dyDescent="0.25">
      <c r="A6" s="9" t="s">
        <v>17</v>
      </c>
      <c r="B6" s="12">
        <v>259.26</v>
      </c>
      <c r="C6" s="11">
        <v>257.38</v>
      </c>
      <c r="D6" s="15">
        <v>240.61</v>
      </c>
      <c r="E6" s="13">
        <v>241.73</v>
      </c>
      <c r="F6" s="12">
        <v>246.29</v>
      </c>
      <c r="G6" s="13">
        <v>254.28</v>
      </c>
      <c r="H6" s="12">
        <v>248.74</v>
      </c>
      <c r="I6" s="13">
        <v>256.92</v>
      </c>
      <c r="J6" s="12">
        <v>241.38</v>
      </c>
      <c r="K6" s="13">
        <v>228.13</v>
      </c>
      <c r="L6" s="12">
        <v>238.24</v>
      </c>
      <c r="M6" s="13">
        <v>230.02</v>
      </c>
      <c r="N6" s="16">
        <v>265.79000000000002</v>
      </c>
      <c r="O6" s="12">
        <v>272.25</v>
      </c>
      <c r="P6" s="14">
        <f t="shared" si="0"/>
        <v>0.73043748543008746</v>
      </c>
      <c r="Q6" s="14">
        <f t="shared" si="1"/>
        <v>7.7511325381322393</v>
      </c>
      <c r="R6" s="14">
        <f t="shared" si="2"/>
        <v>7.2518926074546073</v>
      </c>
      <c r="S6" s="14">
        <f t="shared" si="3"/>
        <v>5.2661496609687646</v>
      </c>
      <c r="T6" s="14">
        <f t="shared" si="4"/>
        <v>1.9584709768758728</v>
      </c>
      <c r="U6" s="14">
        <f t="shared" si="5"/>
        <v>4.2293157513869915</v>
      </c>
      <c r="V6" s="14">
        <f t="shared" si="6"/>
        <v>0.91078935077067058</v>
      </c>
      <c r="W6" s="14">
        <f t="shared" si="7"/>
        <v>7.4074074074073906</v>
      </c>
      <c r="X6" s="14">
        <f t="shared" si="8"/>
        <v>13.64572831280411</v>
      </c>
      <c r="Y6" s="14">
        <f t="shared" si="9"/>
        <v>8.8230355943586147</v>
      </c>
      <c r="Z6" s="14">
        <f t="shared" si="10"/>
        <v>12.711938092339793</v>
      </c>
      <c r="AA6" s="14">
        <f t="shared" si="11"/>
        <v>-2.4568268181647284</v>
      </c>
      <c r="AB6" s="14">
        <f t="shared" si="12"/>
        <v>-4.7713498622589583</v>
      </c>
    </row>
    <row r="7" spans="1:28" x14ac:dyDescent="0.25">
      <c r="A7" s="9" t="s">
        <v>18</v>
      </c>
      <c r="B7" s="12">
        <v>466.91</v>
      </c>
      <c r="C7" s="10">
        <v>466.78</v>
      </c>
      <c r="D7" s="11">
        <v>465.29</v>
      </c>
      <c r="E7" s="12">
        <v>463.26</v>
      </c>
      <c r="F7" s="13">
        <v>457.59</v>
      </c>
      <c r="G7" s="12">
        <v>451.65</v>
      </c>
      <c r="H7" s="13">
        <v>444.09</v>
      </c>
      <c r="I7" s="12">
        <v>438.51</v>
      </c>
      <c r="J7" s="13">
        <v>434.98</v>
      </c>
      <c r="K7" s="12">
        <v>429.17</v>
      </c>
      <c r="L7" s="13">
        <v>428.61</v>
      </c>
      <c r="M7" s="12">
        <v>428.66</v>
      </c>
      <c r="N7" s="13">
        <v>419.43</v>
      </c>
      <c r="O7" s="12">
        <v>407.67</v>
      </c>
      <c r="P7" s="14">
        <f t="shared" si="0"/>
        <v>2.7850379193637309E-2</v>
      </c>
      <c r="Q7" s="14">
        <f t="shared" si="1"/>
        <v>0.3481699585205007</v>
      </c>
      <c r="R7" s="14">
        <f t="shared" si="2"/>
        <v>0.78789448689721553</v>
      </c>
      <c r="S7" s="14">
        <f t="shared" si="3"/>
        <v>2.0367577962805257</v>
      </c>
      <c r="T7" s="14">
        <f t="shared" si="4"/>
        <v>3.3787224620834877</v>
      </c>
      <c r="U7" s="14">
        <f t="shared" si="5"/>
        <v>5.1385980319304849</v>
      </c>
      <c r="V7" s="14">
        <f t="shared" si="6"/>
        <v>6.4764771612962306</v>
      </c>
      <c r="W7" s="14">
        <f t="shared" si="7"/>
        <v>7.3405673824083806</v>
      </c>
      <c r="X7" s="14">
        <f t="shared" si="8"/>
        <v>8.7937181070438299</v>
      </c>
      <c r="Y7" s="14">
        <f t="shared" si="9"/>
        <v>8.9358624390471562</v>
      </c>
      <c r="Z7" s="14">
        <f t="shared" si="10"/>
        <v>8.9231558811178928</v>
      </c>
      <c r="AA7" s="14">
        <f t="shared" si="11"/>
        <v>11.3201249314546</v>
      </c>
      <c r="AB7" s="14">
        <f t="shared" si="12"/>
        <v>14.531361149949703</v>
      </c>
    </row>
    <row r="8" spans="1:28" ht="30" x14ac:dyDescent="0.25">
      <c r="A8" s="9" t="s">
        <v>19</v>
      </c>
      <c r="B8" s="12">
        <v>611.22</v>
      </c>
      <c r="C8" s="11">
        <v>604.25</v>
      </c>
      <c r="D8" s="15">
        <v>604.25</v>
      </c>
      <c r="E8" s="13">
        <v>604.9</v>
      </c>
      <c r="F8" s="12">
        <v>599.52</v>
      </c>
      <c r="G8" s="13">
        <v>599.52</v>
      </c>
      <c r="H8" s="12">
        <v>598.91</v>
      </c>
      <c r="I8" s="13">
        <v>595.72</v>
      </c>
      <c r="J8" s="12">
        <v>593.77</v>
      </c>
      <c r="K8" s="13">
        <v>587.85</v>
      </c>
      <c r="L8" s="12">
        <v>603.99</v>
      </c>
      <c r="M8" s="13">
        <v>600.07000000000005</v>
      </c>
      <c r="N8" s="16">
        <v>592.92999999999995</v>
      </c>
      <c r="O8" s="12">
        <v>582.66999999999996</v>
      </c>
      <c r="P8" s="14">
        <f t="shared" si="0"/>
        <v>1.1534960695076535</v>
      </c>
      <c r="Q8" s="14">
        <f t="shared" si="1"/>
        <v>1.1534960695076535</v>
      </c>
      <c r="R8" s="14">
        <f t="shared" si="2"/>
        <v>1.0448007935196131</v>
      </c>
      <c r="S8" s="14">
        <f t="shared" si="3"/>
        <v>1.951561248999198</v>
      </c>
      <c r="T8" s="14">
        <f t="shared" si="4"/>
        <v>1.951561248999198</v>
      </c>
      <c r="U8" s="14">
        <f t="shared" si="5"/>
        <v>2.0554006445042035</v>
      </c>
      <c r="V8" s="14">
        <f t="shared" si="6"/>
        <v>2.6018935070167117</v>
      </c>
      <c r="W8" s="14">
        <f t="shared" si="7"/>
        <v>2.9388483756336683</v>
      </c>
      <c r="X8" s="14">
        <f t="shared" si="8"/>
        <v>3.9755039550905877</v>
      </c>
      <c r="Y8" s="14">
        <f t="shared" si="9"/>
        <v>1.1970396860875354</v>
      </c>
      <c r="Z8" s="14">
        <f t="shared" si="10"/>
        <v>1.8581165530687969</v>
      </c>
      <c r="AA8" s="14">
        <f t="shared" si="11"/>
        <v>3.0846811596647399</v>
      </c>
      <c r="AB8" s="14">
        <f t="shared" si="12"/>
        <v>4.8998575523023362</v>
      </c>
    </row>
    <row r="9" spans="1:28" x14ac:dyDescent="0.25">
      <c r="A9" s="9" t="s">
        <v>20</v>
      </c>
      <c r="B9" s="12">
        <v>500.18</v>
      </c>
      <c r="C9" s="10">
        <v>494.89</v>
      </c>
      <c r="D9" s="11">
        <v>494.89</v>
      </c>
      <c r="E9" s="12">
        <v>494.9</v>
      </c>
      <c r="F9" s="13">
        <v>494.06</v>
      </c>
      <c r="G9" s="12">
        <v>490.68</v>
      </c>
      <c r="H9" s="13">
        <v>489.09</v>
      </c>
      <c r="I9" s="12">
        <v>487.52</v>
      </c>
      <c r="J9" s="13">
        <v>483.44</v>
      </c>
      <c r="K9" s="12">
        <v>477.16</v>
      </c>
      <c r="L9" s="13">
        <v>469.25</v>
      </c>
      <c r="M9" s="12">
        <v>467.09</v>
      </c>
      <c r="N9" s="13">
        <v>463.75</v>
      </c>
      <c r="O9" s="12">
        <v>451.24</v>
      </c>
      <c r="P9" s="14">
        <f t="shared" si="0"/>
        <v>1.0689244074440865</v>
      </c>
      <c r="Q9" s="14">
        <f t="shared" si="1"/>
        <v>1.0689244074440865</v>
      </c>
      <c r="R9" s="14">
        <f t="shared" si="2"/>
        <v>1.0668821984239258</v>
      </c>
      <c r="S9" s="14">
        <f t="shared" si="3"/>
        <v>1.2387159454317214</v>
      </c>
      <c r="T9" s="14">
        <f t="shared" si="4"/>
        <v>1.9360886932420271</v>
      </c>
      <c r="U9" s="14">
        <f t="shared" si="5"/>
        <v>2.2674763335991344</v>
      </c>
      <c r="V9" s="14">
        <f t="shared" si="6"/>
        <v>2.5968165408598622</v>
      </c>
      <c r="W9" s="14">
        <f t="shared" si="7"/>
        <v>3.462684097302656</v>
      </c>
      <c r="X9" s="14">
        <f t="shared" si="8"/>
        <v>4.8243775672730322</v>
      </c>
      <c r="Y9" s="14">
        <f t="shared" si="9"/>
        <v>6.5913692061800901</v>
      </c>
      <c r="Z9" s="14">
        <f t="shared" si="10"/>
        <v>7.0842878246162542</v>
      </c>
      <c r="AA9" s="14">
        <f t="shared" si="11"/>
        <v>7.8555256064690013</v>
      </c>
      <c r="AB9" s="14">
        <f t="shared" si="12"/>
        <v>10.845669710132071</v>
      </c>
    </row>
    <row r="10" spans="1:28" ht="30" x14ac:dyDescent="0.25">
      <c r="A10" s="9" t="s">
        <v>21</v>
      </c>
      <c r="B10" s="12">
        <v>1059.1400000000001</v>
      </c>
      <c r="C10" s="11">
        <v>1059.1400000000001</v>
      </c>
      <c r="D10" s="15">
        <v>1059.1400000000001</v>
      </c>
      <c r="E10" s="13">
        <v>1059.1400000000001</v>
      </c>
      <c r="F10" s="12">
        <v>1053.56</v>
      </c>
      <c r="G10" s="13">
        <v>1052.54</v>
      </c>
      <c r="H10" s="12">
        <v>969.03</v>
      </c>
      <c r="I10" s="13">
        <v>969.03</v>
      </c>
      <c r="J10" s="12">
        <v>967.05</v>
      </c>
      <c r="K10" s="13">
        <v>967.05</v>
      </c>
      <c r="L10" s="12">
        <v>956.37</v>
      </c>
      <c r="M10" s="13">
        <v>956.37</v>
      </c>
      <c r="N10" s="16">
        <v>922.65</v>
      </c>
      <c r="O10" s="12">
        <v>922.65</v>
      </c>
      <c r="P10" s="14">
        <f t="shared" si="0"/>
        <v>0</v>
      </c>
      <c r="Q10" s="14">
        <f t="shared" ref="Q10:Q66" si="13">(B10/D10)*100-100</f>
        <v>0</v>
      </c>
      <c r="R10" s="14">
        <f t="shared" ref="R10:R66" si="14">(B10/E10)*100-100</f>
        <v>0</v>
      </c>
      <c r="S10" s="14">
        <f t="shared" ref="S10:S66" si="15">(B10/F10)*100-100</f>
        <v>0.529632863814129</v>
      </c>
      <c r="T10" s="14">
        <f t="shared" ref="T10:T66" si="16">(B10/G10)*100-100</f>
        <v>0.62705455374619135</v>
      </c>
      <c r="U10" s="14">
        <f t="shared" ref="U10:U66" si="17">(B10/H10)*100-100</f>
        <v>9.2989897113608464</v>
      </c>
      <c r="V10" s="14">
        <f t="shared" ref="V10:V66" si="18">(B10/I10)*100-100</f>
        <v>9.2989897113608464</v>
      </c>
      <c r="W10" s="14">
        <f t="shared" ref="W10:W66" si="19">(B10/J10)*100-100</f>
        <v>9.5227754511142138</v>
      </c>
      <c r="X10" s="14">
        <f t="shared" ref="X10:X66" si="20">(B10/K10)*100-100</f>
        <v>9.5227754511142138</v>
      </c>
      <c r="Y10" s="14">
        <f t="shared" ref="Y10:Y66" si="21">(B10/L10)*100-100</f>
        <v>10.74584104478393</v>
      </c>
      <c r="Z10" s="14">
        <f t="shared" ref="Z10:Z66" si="22">(B10/M10)*100-100</f>
        <v>10.74584104478393</v>
      </c>
      <c r="AA10" s="14">
        <f t="shared" ref="AA10:AA66" si="23">(B10/N10)*100-100</f>
        <v>14.79325854874547</v>
      </c>
      <c r="AB10" s="14">
        <f t="shared" ref="AB10:AB66" si="24">(B10/O10)*100-100</f>
        <v>14.79325854874547</v>
      </c>
    </row>
    <row r="11" spans="1:28" x14ac:dyDescent="0.25">
      <c r="A11" s="9" t="s">
        <v>22</v>
      </c>
      <c r="B11" s="12">
        <v>201.35</v>
      </c>
      <c r="C11" s="10">
        <v>207.76</v>
      </c>
      <c r="D11" s="11">
        <v>207.02</v>
      </c>
      <c r="E11" s="12">
        <v>207.96</v>
      </c>
      <c r="F11" s="13">
        <v>206.17</v>
      </c>
      <c r="G11" s="12">
        <v>205.84</v>
      </c>
      <c r="H11" s="13">
        <v>203.7</v>
      </c>
      <c r="I11" s="12">
        <v>201.77</v>
      </c>
      <c r="J11" s="13">
        <v>203.81</v>
      </c>
      <c r="K11" s="12">
        <v>200.87</v>
      </c>
      <c r="L11" s="13">
        <v>204.34</v>
      </c>
      <c r="M11" s="12">
        <v>202.78</v>
      </c>
      <c r="N11" s="13">
        <v>206.19</v>
      </c>
      <c r="O11" s="12">
        <v>206.12</v>
      </c>
      <c r="P11" s="14">
        <f t="shared" si="0"/>
        <v>-3.0852907200616073</v>
      </c>
      <c r="Q11" s="14">
        <f t="shared" si="13"/>
        <v>-2.7388658100666703</v>
      </c>
      <c r="R11" s="14">
        <f t="shared" si="14"/>
        <v>-3.1784958645893511</v>
      </c>
      <c r="S11" s="14">
        <f t="shared" si="15"/>
        <v>-2.3378765096764766</v>
      </c>
      <c r="T11" s="14">
        <f t="shared" si="16"/>
        <v>-2.181305868635846</v>
      </c>
      <c r="U11" s="14">
        <f t="shared" si="17"/>
        <v>-1.1536573392243383</v>
      </c>
      <c r="V11" s="14">
        <f t="shared" si="18"/>
        <v>-0.20815780343956192</v>
      </c>
      <c r="W11" s="14">
        <f t="shared" si="19"/>
        <v>-1.2070065256856992</v>
      </c>
      <c r="X11" s="14">
        <f t="shared" si="20"/>
        <v>0.23896052173046201</v>
      </c>
      <c r="Y11" s="14">
        <f t="shared" si="21"/>
        <v>-1.4632475286287701</v>
      </c>
      <c r="Z11" s="14">
        <f t="shared" si="22"/>
        <v>-0.70519775125752915</v>
      </c>
      <c r="AA11" s="14">
        <f t="shared" si="23"/>
        <v>-2.3473495319850599</v>
      </c>
      <c r="AB11" s="14">
        <f t="shared" si="24"/>
        <v>-2.3141859111197363</v>
      </c>
    </row>
    <row r="12" spans="1:28" x14ac:dyDescent="0.25">
      <c r="A12" s="9" t="s">
        <v>23</v>
      </c>
      <c r="B12" s="12">
        <v>972.78</v>
      </c>
      <c r="C12" s="11">
        <v>970.47</v>
      </c>
      <c r="D12" s="15">
        <v>951.15</v>
      </c>
      <c r="E12" s="13">
        <v>940.77</v>
      </c>
      <c r="F12" s="12">
        <v>929.1</v>
      </c>
      <c r="G12" s="13">
        <v>928.97</v>
      </c>
      <c r="H12" s="12">
        <v>912.47</v>
      </c>
      <c r="I12" s="13">
        <v>909.58</v>
      </c>
      <c r="J12" s="12">
        <v>892.42</v>
      </c>
      <c r="K12" s="13">
        <v>878.83</v>
      </c>
      <c r="L12" s="12">
        <v>880.3</v>
      </c>
      <c r="M12" s="13">
        <v>850.22</v>
      </c>
      <c r="N12" s="16">
        <v>831.49</v>
      </c>
      <c r="O12" s="12">
        <v>801.97</v>
      </c>
      <c r="P12" s="14">
        <f t="shared" si="0"/>
        <v>0.23802899625952989</v>
      </c>
      <c r="Q12" s="14">
        <f t="shared" si="13"/>
        <v>2.2740892603690241</v>
      </c>
      <c r="R12" s="14">
        <f t="shared" si="14"/>
        <v>3.4025319684938893</v>
      </c>
      <c r="S12" s="14">
        <f t="shared" si="15"/>
        <v>4.7013238618017255</v>
      </c>
      <c r="T12" s="14">
        <f t="shared" si="16"/>
        <v>4.7159757580976844</v>
      </c>
      <c r="U12" s="14">
        <f t="shared" si="17"/>
        <v>6.6095323681874447</v>
      </c>
      <c r="V12" s="14">
        <f t="shared" si="18"/>
        <v>6.9482618351326835</v>
      </c>
      <c r="W12" s="14">
        <f t="shared" si="19"/>
        <v>9.0047287151789419</v>
      </c>
      <c r="X12" s="14">
        <f t="shared" si="20"/>
        <v>10.69034966944686</v>
      </c>
      <c r="Y12" s="14">
        <f t="shared" si="21"/>
        <v>10.505509485402698</v>
      </c>
      <c r="Z12" s="14">
        <f t="shared" si="22"/>
        <v>14.415092564277472</v>
      </c>
      <c r="AA12" s="14">
        <f t="shared" si="23"/>
        <v>16.992387160398792</v>
      </c>
      <c r="AB12" s="14">
        <f t="shared" si="24"/>
        <v>21.298801700811751</v>
      </c>
    </row>
    <row r="13" spans="1:28" x14ac:dyDescent="0.25">
      <c r="A13" s="9" t="s">
        <v>24</v>
      </c>
      <c r="B13" s="12">
        <v>135.77000000000001</v>
      </c>
      <c r="C13" s="10">
        <v>134.80000000000001</v>
      </c>
      <c r="D13" s="11">
        <v>135.49</v>
      </c>
      <c r="E13" s="12">
        <v>135.75</v>
      </c>
      <c r="F13" s="13">
        <v>133.13999999999999</v>
      </c>
      <c r="G13" s="12">
        <v>133.35</v>
      </c>
      <c r="H13" s="13">
        <v>134.11000000000001</v>
      </c>
      <c r="I13" s="12">
        <v>135.25</v>
      </c>
      <c r="J13" s="13">
        <v>134.71</v>
      </c>
      <c r="K13" s="12">
        <v>135.9</v>
      </c>
      <c r="L13" s="13">
        <v>135.88999999999999</v>
      </c>
      <c r="M13" s="12">
        <v>136.29</v>
      </c>
      <c r="N13" s="13">
        <v>134.79</v>
      </c>
      <c r="O13" s="12">
        <v>132.08000000000001</v>
      </c>
      <c r="P13" s="14">
        <f t="shared" si="0"/>
        <v>0.71958456973293039</v>
      </c>
      <c r="Q13" s="14">
        <f t="shared" si="13"/>
        <v>0.20665731788322717</v>
      </c>
      <c r="R13" s="14">
        <f t="shared" si="14"/>
        <v>1.4732965009216059E-2</v>
      </c>
      <c r="S13" s="14">
        <f t="shared" si="15"/>
        <v>1.9753642782034149</v>
      </c>
      <c r="T13" s="14">
        <f t="shared" si="16"/>
        <v>1.8147731533558584</v>
      </c>
      <c r="U13" s="14">
        <f t="shared" si="17"/>
        <v>1.2377898739840418</v>
      </c>
      <c r="V13" s="14">
        <f t="shared" si="18"/>
        <v>0.38447319778190092</v>
      </c>
      <c r="W13" s="14">
        <f t="shared" si="19"/>
        <v>0.78687551035558556</v>
      </c>
      <c r="X13" s="14">
        <f t="shared" si="20"/>
        <v>-9.5658572479763393E-2</v>
      </c>
      <c r="Y13" s="14">
        <f t="shared" si="21"/>
        <v>-8.8306718669500128E-2</v>
      </c>
      <c r="Z13" s="14">
        <f t="shared" si="22"/>
        <v>-0.38153936459019633</v>
      </c>
      <c r="AA13" s="14">
        <f t="shared" si="23"/>
        <v>0.72705690333111761</v>
      </c>
      <c r="AB13" s="14">
        <f t="shared" si="24"/>
        <v>2.7937613567534925</v>
      </c>
    </row>
    <row r="14" spans="1:28" x14ac:dyDescent="0.25">
      <c r="A14" s="9" t="s">
        <v>25</v>
      </c>
      <c r="B14" s="12">
        <v>218.43</v>
      </c>
      <c r="C14" s="11">
        <v>217.97</v>
      </c>
      <c r="D14" s="15">
        <v>217.57</v>
      </c>
      <c r="E14" s="13">
        <v>215.12</v>
      </c>
      <c r="F14" s="12">
        <v>214.05</v>
      </c>
      <c r="G14" s="13">
        <v>214.02</v>
      </c>
      <c r="H14" s="12">
        <v>214.16</v>
      </c>
      <c r="I14" s="13">
        <v>213.6</v>
      </c>
      <c r="J14" s="12">
        <v>208.63</v>
      </c>
      <c r="K14" s="13">
        <v>211.09</v>
      </c>
      <c r="L14" s="12">
        <v>220.32</v>
      </c>
      <c r="M14" s="13">
        <v>215.46</v>
      </c>
      <c r="N14" s="16">
        <v>213.21</v>
      </c>
      <c r="O14" s="12">
        <v>211.78</v>
      </c>
      <c r="P14" s="14">
        <f t="shared" si="0"/>
        <v>0.21103821626829244</v>
      </c>
      <c r="Q14" s="14">
        <f t="shared" si="13"/>
        <v>0.39527508388106014</v>
      </c>
      <c r="R14" s="14">
        <f t="shared" si="14"/>
        <v>1.5386760877649692</v>
      </c>
      <c r="S14" s="14">
        <f t="shared" si="15"/>
        <v>2.0462508759635512</v>
      </c>
      <c r="T14" s="14">
        <f t="shared" si="16"/>
        <v>2.0605550883095134</v>
      </c>
      <c r="U14" s="14">
        <f t="shared" si="17"/>
        <v>1.9938363840119564</v>
      </c>
      <c r="V14" s="14">
        <f t="shared" si="18"/>
        <v>2.2612359550561791</v>
      </c>
      <c r="W14" s="14">
        <f t="shared" si="19"/>
        <v>4.6973110290945641</v>
      </c>
      <c r="X14" s="14">
        <f t="shared" si="20"/>
        <v>3.4771898242455848</v>
      </c>
      <c r="Y14" s="14">
        <f t="shared" si="21"/>
        <v>-0.85784313725490335</v>
      </c>
      <c r="Z14" s="14">
        <f t="shared" si="22"/>
        <v>1.378446115288213</v>
      </c>
      <c r="AA14" s="14">
        <f t="shared" si="23"/>
        <v>2.4482904178978515</v>
      </c>
      <c r="AB14" s="14">
        <f t="shared" si="24"/>
        <v>3.1400509963169299</v>
      </c>
    </row>
    <row r="15" spans="1:28" ht="30" x14ac:dyDescent="0.25">
      <c r="A15" s="9" t="s">
        <v>26</v>
      </c>
      <c r="B15" s="12">
        <v>100.99</v>
      </c>
      <c r="C15" s="10">
        <v>100.07</v>
      </c>
      <c r="D15" s="11">
        <v>100.75</v>
      </c>
      <c r="E15" s="12">
        <v>99.7</v>
      </c>
      <c r="F15" s="13">
        <v>98.25</v>
      </c>
      <c r="G15" s="12">
        <v>98.53</v>
      </c>
      <c r="H15" s="13">
        <v>95.23</v>
      </c>
      <c r="I15" s="12">
        <v>93.72</v>
      </c>
      <c r="J15" s="13">
        <v>92.84</v>
      </c>
      <c r="K15" s="12">
        <v>92.97</v>
      </c>
      <c r="L15" s="13">
        <v>94</v>
      </c>
      <c r="M15" s="12">
        <v>92.23</v>
      </c>
      <c r="N15" s="13">
        <v>91.41</v>
      </c>
      <c r="O15" s="12">
        <v>92.11</v>
      </c>
      <c r="P15" s="14">
        <f t="shared" si="0"/>
        <v>0.91935645048467052</v>
      </c>
      <c r="Q15" s="14">
        <f t="shared" si="13"/>
        <v>0.23821339950372078</v>
      </c>
      <c r="R15" s="14">
        <f t="shared" si="14"/>
        <v>1.2938816449347996</v>
      </c>
      <c r="S15" s="14">
        <f t="shared" si="15"/>
        <v>2.7888040712468154</v>
      </c>
      <c r="T15" s="14">
        <f t="shared" si="16"/>
        <v>2.4967015122297767</v>
      </c>
      <c r="U15" s="14">
        <f t="shared" si="17"/>
        <v>6.0485141237005138</v>
      </c>
      <c r="V15" s="14">
        <f t="shared" si="18"/>
        <v>7.7571489543320382</v>
      </c>
      <c r="W15" s="14">
        <f t="shared" si="19"/>
        <v>8.7785437311503642</v>
      </c>
      <c r="X15" s="14">
        <f t="shared" si="20"/>
        <v>8.6264386361191896</v>
      </c>
      <c r="Y15" s="14">
        <f t="shared" si="21"/>
        <v>7.4361702127659441</v>
      </c>
      <c r="Z15" s="14">
        <f t="shared" si="22"/>
        <v>9.4979941450720844</v>
      </c>
      <c r="AA15" s="14">
        <f t="shared" si="23"/>
        <v>10.480253801553445</v>
      </c>
      <c r="AB15" s="14">
        <f t="shared" si="24"/>
        <v>9.640647052437302</v>
      </c>
    </row>
    <row r="16" spans="1:28" ht="30" x14ac:dyDescent="0.25">
      <c r="A16" s="9" t="s">
        <v>27</v>
      </c>
      <c r="B16" s="12">
        <v>105.72</v>
      </c>
      <c r="C16" s="11">
        <v>104.53</v>
      </c>
      <c r="D16" s="15">
        <v>103.32</v>
      </c>
      <c r="E16" s="13">
        <v>102.45</v>
      </c>
      <c r="F16" s="12">
        <v>102.16</v>
      </c>
      <c r="G16" s="13">
        <v>99.98</v>
      </c>
      <c r="H16" s="12">
        <v>100</v>
      </c>
      <c r="I16" s="13">
        <v>99.89</v>
      </c>
      <c r="J16" s="12">
        <v>98.76</v>
      </c>
      <c r="K16" s="13">
        <v>98.07</v>
      </c>
      <c r="L16" s="12">
        <v>96.71</v>
      </c>
      <c r="M16" s="13">
        <v>96.04</v>
      </c>
      <c r="N16" s="16">
        <v>93.41</v>
      </c>
      <c r="O16" s="12">
        <v>91.09</v>
      </c>
      <c r="P16" s="14">
        <f t="shared" si="0"/>
        <v>1.1384291590930786</v>
      </c>
      <c r="Q16" s="14">
        <f t="shared" si="13"/>
        <v>2.3228803716608581</v>
      </c>
      <c r="R16" s="14">
        <f t="shared" si="14"/>
        <v>3.1918008784772951</v>
      </c>
      <c r="S16" s="14">
        <f t="shared" si="15"/>
        <v>3.4847298355520877</v>
      </c>
      <c r="T16" s="14">
        <f t="shared" si="16"/>
        <v>5.7411482296459297</v>
      </c>
      <c r="U16" s="14">
        <f t="shared" si="17"/>
        <v>5.7199999999999989</v>
      </c>
      <c r="V16" s="14">
        <f t="shared" si="18"/>
        <v>5.8364200620682851</v>
      </c>
      <c r="W16" s="14">
        <f t="shared" si="19"/>
        <v>7.0473876063183383</v>
      </c>
      <c r="X16" s="14">
        <f t="shared" si="20"/>
        <v>7.8005506271030924</v>
      </c>
      <c r="Y16" s="14">
        <f t="shared" si="21"/>
        <v>9.3165132871471599</v>
      </c>
      <c r="Z16" s="14">
        <f t="shared" si="22"/>
        <v>10.079133694294029</v>
      </c>
      <c r="AA16" s="14">
        <f t="shared" si="23"/>
        <v>13.178460550262287</v>
      </c>
      <c r="AB16" s="14">
        <f t="shared" si="24"/>
        <v>16.06103853331868</v>
      </c>
    </row>
    <row r="17" spans="1:28" x14ac:dyDescent="0.25">
      <c r="A17" s="9" t="s">
        <v>28</v>
      </c>
      <c r="B17" s="12">
        <v>334.93</v>
      </c>
      <c r="C17" s="10">
        <v>333.73</v>
      </c>
      <c r="D17" s="11">
        <v>332.07</v>
      </c>
      <c r="E17" s="12">
        <v>324.92</v>
      </c>
      <c r="F17" s="13">
        <v>321.37</v>
      </c>
      <c r="G17" s="12">
        <v>323.24</v>
      </c>
      <c r="H17" s="13">
        <v>324.72000000000003</v>
      </c>
      <c r="I17" s="12">
        <v>318.52999999999997</v>
      </c>
      <c r="J17" s="13">
        <v>318.51</v>
      </c>
      <c r="K17" s="12">
        <v>313.08</v>
      </c>
      <c r="L17" s="13">
        <v>308.79000000000002</v>
      </c>
      <c r="M17" s="12">
        <v>307.97000000000003</v>
      </c>
      <c r="N17" s="13">
        <v>307.63</v>
      </c>
      <c r="O17" s="12">
        <v>302.33999999999997</v>
      </c>
      <c r="P17" s="14">
        <f t="shared" si="0"/>
        <v>0.35957210919006855</v>
      </c>
      <c r="Q17" s="14">
        <f t="shared" si="13"/>
        <v>0.8612641912849881</v>
      </c>
      <c r="R17" s="14">
        <f t="shared" si="14"/>
        <v>3.0807583405145778</v>
      </c>
      <c r="S17" s="14">
        <f t="shared" si="15"/>
        <v>4.2194355415875719</v>
      </c>
      <c r="T17" s="14">
        <f t="shared" si="16"/>
        <v>3.6165078579383731</v>
      </c>
      <c r="U17" s="14">
        <f t="shared" si="17"/>
        <v>3.1442473515644167</v>
      </c>
      <c r="V17" s="14">
        <f t="shared" si="18"/>
        <v>5.1486516183719004</v>
      </c>
      <c r="W17" s="14">
        <f t="shared" si="19"/>
        <v>5.155254152145929</v>
      </c>
      <c r="X17" s="14">
        <f t="shared" si="20"/>
        <v>6.979046888974068</v>
      </c>
      <c r="Y17" s="14">
        <f t="shared" si="21"/>
        <v>8.4653000420997984</v>
      </c>
      <c r="Z17" s="14">
        <f t="shared" si="22"/>
        <v>8.7540994252686772</v>
      </c>
      <c r="AA17" s="14">
        <f t="shared" si="23"/>
        <v>8.8742970451516641</v>
      </c>
      <c r="AB17" s="14">
        <f t="shared" si="24"/>
        <v>10.779255143216247</v>
      </c>
    </row>
    <row r="18" spans="1:28" x14ac:dyDescent="0.25">
      <c r="A18" s="9" t="s">
        <v>29</v>
      </c>
      <c r="B18" s="12">
        <v>409.36</v>
      </c>
      <c r="C18" s="11">
        <v>409.41</v>
      </c>
      <c r="D18" s="15">
        <v>407.34</v>
      </c>
      <c r="E18" s="13">
        <v>406.53</v>
      </c>
      <c r="F18" s="12">
        <v>402.18</v>
      </c>
      <c r="G18" s="13">
        <v>389.45</v>
      </c>
      <c r="H18" s="12">
        <v>392.84</v>
      </c>
      <c r="I18" s="13">
        <v>404.39</v>
      </c>
      <c r="J18" s="12">
        <v>393.8</v>
      </c>
      <c r="K18" s="13">
        <v>390.28</v>
      </c>
      <c r="L18" s="12">
        <v>378.87</v>
      </c>
      <c r="M18" s="13">
        <v>365.73</v>
      </c>
      <c r="N18" s="16">
        <v>360.89</v>
      </c>
      <c r="O18" s="12">
        <v>348.99</v>
      </c>
      <c r="P18" s="14">
        <f t="shared" si="0"/>
        <v>-1.2212696319096494E-2</v>
      </c>
      <c r="Q18" s="14">
        <f t="shared" si="13"/>
        <v>0.49590023076547141</v>
      </c>
      <c r="R18" s="14">
        <f t="shared" si="14"/>
        <v>0.69613558654960173</v>
      </c>
      <c r="S18" s="14">
        <f t="shared" si="15"/>
        <v>1.7852702769904027</v>
      </c>
      <c r="T18" s="14">
        <f t="shared" si="16"/>
        <v>5.112337912440637</v>
      </c>
      <c r="U18" s="14">
        <f t="shared" si="17"/>
        <v>4.2052744119743579</v>
      </c>
      <c r="V18" s="14">
        <f t="shared" si="18"/>
        <v>1.2290115977150862</v>
      </c>
      <c r="W18" s="14">
        <f t="shared" si="19"/>
        <v>3.9512442864398309</v>
      </c>
      <c r="X18" s="14">
        <f t="shared" si="20"/>
        <v>4.8887977862047904</v>
      </c>
      <c r="Y18" s="14">
        <f t="shared" si="21"/>
        <v>8.0476152770079494</v>
      </c>
      <c r="Z18" s="14">
        <f t="shared" si="22"/>
        <v>11.929565526481284</v>
      </c>
      <c r="AA18" s="14">
        <f t="shared" si="23"/>
        <v>13.430685250353292</v>
      </c>
      <c r="AB18" s="14">
        <f t="shared" si="24"/>
        <v>17.298489928078169</v>
      </c>
    </row>
    <row r="19" spans="1:28" ht="30" x14ac:dyDescent="0.25">
      <c r="A19" s="9" t="s">
        <v>30</v>
      </c>
      <c r="B19" s="12">
        <v>1145.49</v>
      </c>
      <c r="C19" s="10">
        <v>1141.1600000000001</v>
      </c>
      <c r="D19" s="11">
        <v>1147.49</v>
      </c>
      <c r="E19" s="12">
        <v>1146.24</v>
      </c>
      <c r="F19" s="13">
        <v>1103.99</v>
      </c>
      <c r="G19" s="12">
        <v>1096.55</v>
      </c>
      <c r="H19" s="13">
        <v>1097.55</v>
      </c>
      <c r="I19" s="12">
        <v>1096.47</v>
      </c>
      <c r="J19" s="13">
        <v>1078.82</v>
      </c>
      <c r="K19" s="12">
        <v>1070.53</v>
      </c>
      <c r="L19" s="13">
        <v>1060.4000000000001</v>
      </c>
      <c r="M19" s="12">
        <v>1042.3499999999999</v>
      </c>
      <c r="N19" s="13">
        <v>1002.91</v>
      </c>
      <c r="O19" s="12">
        <v>988.19</v>
      </c>
      <c r="P19" s="14">
        <f t="shared" si="0"/>
        <v>0.37943846612218124</v>
      </c>
      <c r="Q19" s="14">
        <f t="shared" si="13"/>
        <v>-0.17429345789506101</v>
      </c>
      <c r="R19" s="14">
        <f t="shared" si="14"/>
        <v>-6.5431323283078768E-2</v>
      </c>
      <c r="S19" s="14">
        <f t="shared" si="15"/>
        <v>3.7590920207610594</v>
      </c>
      <c r="T19" s="14">
        <f t="shared" si="16"/>
        <v>4.4630887784414881</v>
      </c>
      <c r="U19" s="14">
        <f t="shared" si="17"/>
        <v>4.3679103457701274</v>
      </c>
      <c r="V19" s="14">
        <f t="shared" si="18"/>
        <v>4.4707105529563194</v>
      </c>
      <c r="W19" s="14">
        <f t="shared" si="19"/>
        <v>6.1799002613967247</v>
      </c>
      <c r="X19" s="14">
        <f t="shared" si="20"/>
        <v>7.0021391273481441</v>
      </c>
      <c r="Y19" s="14">
        <f t="shared" si="21"/>
        <v>8.0243304413428689</v>
      </c>
      <c r="Z19" s="14">
        <f t="shared" si="22"/>
        <v>9.8949489135127493</v>
      </c>
      <c r="AA19" s="14">
        <f t="shared" si="23"/>
        <v>14.216629607841185</v>
      </c>
      <c r="AB19" s="14">
        <f t="shared" si="24"/>
        <v>15.917991479371366</v>
      </c>
    </row>
    <row r="20" spans="1:28" ht="30" x14ac:dyDescent="0.25">
      <c r="A20" s="9" t="s">
        <v>31</v>
      </c>
      <c r="B20" s="12">
        <v>709.86</v>
      </c>
      <c r="C20" s="11">
        <v>709.86</v>
      </c>
      <c r="D20" s="15">
        <v>704.79</v>
      </c>
      <c r="E20" s="13">
        <v>702.15</v>
      </c>
      <c r="F20" s="12">
        <v>698.41</v>
      </c>
      <c r="G20" s="13">
        <v>695.55</v>
      </c>
      <c r="H20" s="12">
        <v>696.77</v>
      </c>
      <c r="I20" s="13">
        <v>691.95</v>
      </c>
      <c r="J20" s="12">
        <v>689.66</v>
      </c>
      <c r="K20" s="13">
        <v>686.76</v>
      </c>
      <c r="L20" s="12">
        <v>665.2</v>
      </c>
      <c r="M20" s="13">
        <v>647.45000000000005</v>
      </c>
      <c r="N20" s="16">
        <v>642.77</v>
      </c>
      <c r="O20" s="12">
        <v>627.72</v>
      </c>
      <c r="P20" s="14">
        <f t="shared" si="0"/>
        <v>0</v>
      </c>
      <c r="Q20" s="14">
        <f t="shared" si="13"/>
        <v>0.71936321457455676</v>
      </c>
      <c r="R20" s="14">
        <f t="shared" si="14"/>
        <v>1.0980559709463904</v>
      </c>
      <c r="S20" s="14">
        <f t="shared" si="15"/>
        <v>1.6394381523746802</v>
      </c>
      <c r="T20" s="14">
        <f t="shared" si="16"/>
        <v>2.0573646754367161</v>
      </c>
      <c r="U20" s="14">
        <f t="shared" si="17"/>
        <v>1.8786687142098515</v>
      </c>
      <c r="V20" s="14">
        <f t="shared" si="18"/>
        <v>2.5883373076089242</v>
      </c>
      <c r="W20" s="14">
        <f t="shared" si="19"/>
        <v>2.9289794971435299</v>
      </c>
      <c r="X20" s="14">
        <f t="shared" si="20"/>
        <v>3.3636204787698745</v>
      </c>
      <c r="Y20" s="14">
        <f t="shared" si="21"/>
        <v>6.7137702946482136</v>
      </c>
      <c r="Z20" s="14">
        <f t="shared" si="22"/>
        <v>9.6393543903004115</v>
      </c>
      <c r="AA20" s="14">
        <f t="shared" si="23"/>
        <v>10.43763710191827</v>
      </c>
      <c r="AB20" s="14">
        <f t="shared" si="24"/>
        <v>13.085452112406799</v>
      </c>
    </row>
    <row r="21" spans="1:28" ht="30" x14ac:dyDescent="0.25">
      <c r="A21" s="9" t="s">
        <v>32</v>
      </c>
      <c r="B21" s="12">
        <v>668.13</v>
      </c>
      <c r="C21" s="10">
        <v>692.37</v>
      </c>
      <c r="D21" s="11">
        <v>692.37</v>
      </c>
      <c r="E21" s="12">
        <v>690.27</v>
      </c>
      <c r="F21" s="13">
        <v>658.81</v>
      </c>
      <c r="G21" s="12">
        <v>658.81</v>
      </c>
      <c r="H21" s="13">
        <v>642.98</v>
      </c>
      <c r="I21" s="12">
        <v>642.98</v>
      </c>
      <c r="J21" s="13">
        <v>642.98</v>
      </c>
      <c r="K21" s="12">
        <v>640.37</v>
      </c>
      <c r="L21" s="13">
        <v>629.96</v>
      </c>
      <c r="M21" s="12">
        <v>635.54999999999995</v>
      </c>
      <c r="N21" s="13">
        <v>655.21</v>
      </c>
      <c r="O21" s="12">
        <v>655.21</v>
      </c>
      <c r="P21" s="14">
        <f t="shared" si="0"/>
        <v>-3.5010182416915825</v>
      </c>
      <c r="Q21" s="14">
        <f t="shared" si="13"/>
        <v>-3.5010182416915825</v>
      </c>
      <c r="R21" s="14">
        <f t="shared" si="14"/>
        <v>-3.2074405667347605</v>
      </c>
      <c r="S21" s="14">
        <f t="shared" si="15"/>
        <v>1.4146719084409796</v>
      </c>
      <c r="T21" s="14">
        <f t="shared" si="16"/>
        <v>1.4146719084409796</v>
      </c>
      <c r="U21" s="14">
        <f t="shared" si="17"/>
        <v>3.9114746959469926</v>
      </c>
      <c r="V21" s="14">
        <f t="shared" si="18"/>
        <v>3.9114746959469926</v>
      </c>
      <c r="W21" s="14">
        <f t="shared" si="19"/>
        <v>3.9114746959469926</v>
      </c>
      <c r="X21" s="14">
        <f t="shared" si="20"/>
        <v>4.334993831691051</v>
      </c>
      <c r="Y21" s="14">
        <f t="shared" si="21"/>
        <v>6.059114864435827</v>
      </c>
      <c r="Z21" s="14">
        <f t="shared" si="22"/>
        <v>5.1262685862638762</v>
      </c>
      <c r="AA21" s="14">
        <f t="shared" si="23"/>
        <v>1.9718868759634347</v>
      </c>
      <c r="AB21" s="14">
        <f t="shared" si="24"/>
        <v>1.9718868759634347</v>
      </c>
    </row>
    <row r="22" spans="1:28" ht="30" x14ac:dyDescent="0.25">
      <c r="A22" s="9" t="s">
        <v>33</v>
      </c>
      <c r="B22" s="12">
        <v>663.31</v>
      </c>
      <c r="C22" s="11">
        <v>657.28</v>
      </c>
      <c r="D22" s="15">
        <v>649.83000000000004</v>
      </c>
      <c r="E22" s="13">
        <v>644.08000000000004</v>
      </c>
      <c r="F22" s="12">
        <v>641.30999999999995</v>
      </c>
      <c r="G22" s="13">
        <v>639.54999999999995</v>
      </c>
      <c r="H22" s="12">
        <v>627.86</v>
      </c>
      <c r="I22" s="13">
        <v>623.99</v>
      </c>
      <c r="J22" s="12">
        <v>615.41999999999996</v>
      </c>
      <c r="K22" s="13">
        <v>600.22</v>
      </c>
      <c r="L22" s="12">
        <v>602.09</v>
      </c>
      <c r="M22" s="13">
        <v>596.4</v>
      </c>
      <c r="N22" s="16">
        <v>584.49</v>
      </c>
      <c r="O22" s="12">
        <v>546.89</v>
      </c>
      <c r="P22" s="14">
        <f t="shared" si="0"/>
        <v>0.91741723466407166</v>
      </c>
      <c r="Q22" s="14">
        <f t="shared" si="13"/>
        <v>2.0743886862717886</v>
      </c>
      <c r="R22" s="14">
        <f t="shared" si="14"/>
        <v>2.9856539560303048</v>
      </c>
      <c r="S22" s="14">
        <f t="shared" si="15"/>
        <v>3.4304782398528033</v>
      </c>
      <c r="T22" s="14">
        <f t="shared" si="16"/>
        <v>3.715112188257379</v>
      </c>
      <c r="U22" s="14">
        <f t="shared" si="17"/>
        <v>5.6461631573917686</v>
      </c>
      <c r="V22" s="14">
        <f t="shared" si="18"/>
        <v>6.301383034984525</v>
      </c>
      <c r="W22" s="14">
        <f t="shared" si="19"/>
        <v>7.7816775535406606</v>
      </c>
      <c r="X22" s="14">
        <f t="shared" si="20"/>
        <v>10.511145913165151</v>
      </c>
      <c r="Y22" s="14">
        <f t="shared" si="21"/>
        <v>10.167915095749791</v>
      </c>
      <c r="Z22" s="14">
        <f t="shared" si="22"/>
        <v>11.21898054996646</v>
      </c>
      <c r="AA22" s="14">
        <f t="shared" si="23"/>
        <v>13.485260654587748</v>
      </c>
      <c r="AB22" s="14">
        <f t="shared" si="24"/>
        <v>21.28764468174586</v>
      </c>
    </row>
    <row r="23" spans="1:28" x14ac:dyDescent="0.25">
      <c r="A23" s="9" t="s">
        <v>34</v>
      </c>
      <c r="B23" s="12">
        <v>108.53</v>
      </c>
      <c r="C23" s="10">
        <v>109.48</v>
      </c>
      <c r="D23" s="11">
        <v>109.81</v>
      </c>
      <c r="E23" s="12">
        <v>110.82</v>
      </c>
      <c r="F23" s="13">
        <v>114.52</v>
      </c>
      <c r="G23" s="12">
        <v>119.04</v>
      </c>
      <c r="H23" s="13">
        <v>128.79</v>
      </c>
      <c r="I23" s="12">
        <v>131.53</v>
      </c>
      <c r="J23" s="13">
        <v>137.28</v>
      </c>
      <c r="K23" s="12">
        <v>140.58000000000001</v>
      </c>
      <c r="L23" s="13">
        <v>149.33000000000001</v>
      </c>
      <c r="M23" s="12">
        <v>125.89</v>
      </c>
      <c r="N23" s="13">
        <v>100.09</v>
      </c>
      <c r="O23" s="12">
        <v>88.31</v>
      </c>
      <c r="P23" s="14">
        <f t="shared" si="0"/>
        <v>-0.86773839970770439</v>
      </c>
      <c r="Q23" s="14">
        <f t="shared" si="13"/>
        <v>-1.1656497586740642</v>
      </c>
      <c r="R23" s="14">
        <f t="shared" si="14"/>
        <v>-2.066414004692291</v>
      </c>
      <c r="S23" s="14">
        <f t="shared" si="15"/>
        <v>-5.2305274187914819</v>
      </c>
      <c r="T23" s="14">
        <f t="shared" si="16"/>
        <v>-8.8289650537634543</v>
      </c>
      <c r="U23" s="14">
        <f t="shared" si="17"/>
        <v>-15.731035018246757</v>
      </c>
      <c r="V23" s="14">
        <f t="shared" si="18"/>
        <v>-17.486504979852498</v>
      </c>
      <c r="W23" s="14">
        <f t="shared" si="19"/>
        <v>-20.942599067599062</v>
      </c>
      <c r="X23" s="14">
        <f t="shared" si="20"/>
        <v>-22.798406601223505</v>
      </c>
      <c r="Y23" s="14">
        <f t="shared" si="21"/>
        <v>-27.322038438358007</v>
      </c>
      <c r="Z23" s="14">
        <f t="shared" si="22"/>
        <v>-13.789816506473912</v>
      </c>
      <c r="AA23" s="14">
        <f t="shared" si="23"/>
        <v>8.4324108302527634</v>
      </c>
      <c r="AB23" s="14">
        <f t="shared" si="24"/>
        <v>22.89661419997735</v>
      </c>
    </row>
    <row r="24" spans="1:28" x14ac:dyDescent="0.25">
      <c r="A24" s="9" t="s">
        <v>35</v>
      </c>
      <c r="B24" s="12">
        <v>79.33</v>
      </c>
      <c r="C24" s="11">
        <v>79.239999999999995</v>
      </c>
      <c r="D24" s="15">
        <v>79.540000000000006</v>
      </c>
      <c r="E24" s="13">
        <v>79.63</v>
      </c>
      <c r="F24" s="12">
        <v>79.23</v>
      </c>
      <c r="G24" s="13">
        <v>78.87</v>
      </c>
      <c r="H24" s="12">
        <v>77.39</v>
      </c>
      <c r="I24" s="13">
        <v>77.56</v>
      </c>
      <c r="J24" s="12">
        <v>76.69</v>
      </c>
      <c r="K24" s="13">
        <v>76.709999999999994</v>
      </c>
      <c r="L24" s="12">
        <v>77.099999999999994</v>
      </c>
      <c r="M24" s="13">
        <v>76.73</v>
      </c>
      <c r="N24" s="16">
        <v>77.06</v>
      </c>
      <c r="O24" s="12">
        <v>77.28</v>
      </c>
      <c r="P24" s="14">
        <f t="shared" si="0"/>
        <v>0.11357900050479941</v>
      </c>
      <c r="Q24" s="14">
        <f t="shared" si="13"/>
        <v>-0.26401810409856807</v>
      </c>
      <c r="R24" s="14">
        <f t="shared" si="14"/>
        <v>-0.37674243375612093</v>
      </c>
      <c r="S24" s="14">
        <f t="shared" si="15"/>
        <v>0.12621481761958364</v>
      </c>
      <c r="T24" s="14">
        <f t="shared" si="16"/>
        <v>0.58323824014199488</v>
      </c>
      <c r="U24" s="14">
        <f t="shared" si="17"/>
        <v>2.5067838221992389</v>
      </c>
      <c r="V24" s="14">
        <f t="shared" si="18"/>
        <v>2.2821041774110427</v>
      </c>
      <c r="W24" s="14">
        <f t="shared" si="19"/>
        <v>3.442430564610774</v>
      </c>
      <c r="X24" s="14">
        <f t="shared" si="20"/>
        <v>3.4154608264893795</v>
      </c>
      <c r="Y24" s="14">
        <f t="shared" si="21"/>
        <v>2.8923476005188178</v>
      </c>
      <c r="Z24" s="14">
        <f t="shared" si="22"/>
        <v>3.3885051479212791</v>
      </c>
      <c r="AA24" s="14">
        <f t="shared" si="23"/>
        <v>2.9457565533350589</v>
      </c>
      <c r="AB24" s="14">
        <f t="shared" si="24"/>
        <v>2.652691511387161</v>
      </c>
    </row>
    <row r="25" spans="1:28" x14ac:dyDescent="0.25">
      <c r="A25" s="9" t="s">
        <v>36</v>
      </c>
      <c r="B25" s="12">
        <v>257.14</v>
      </c>
      <c r="C25" s="10">
        <v>254.7</v>
      </c>
      <c r="D25" s="11">
        <v>251.92</v>
      </c>
      <c r="E25" s="12">
        <v>251.78</v>
      </c>
      <c r="F25" s="13">
        <v>250.81</v>
      </c>
      <c r="G25" s="12">
        <v>250.56</v>
      </c>
      <c r="H25" s="13">
        <v>250.54</v>
      </c>
      <c r="I25" s="12">
        <v>249.59</v>
      </c>
      <c r="J25" s="13">
        <v>249.82</v>
      </c>
      <c r="K25" s="12">
        <v>250.62</v>
      </c>
      <c r="L25" s="13">
        <v>252.72</v>
      </c>
      <c r="M25" s="12">
        <v>252.06</v>
      </c>
      <c r="N25" s="13">
        <v>247.72</v>
      </c>
      <c r="O25" s="12">
        <v>246.79</v>
      </c>
      <c r="P25" s="14">
        <f t="shared" si="0"/>
        <v>0.95798979191205547</v>
      </c>
      <c r="Q25" s="14">
        <f t="shared" si="13"/>
        <v>2.072086376627496</v>
      </c>
      <c r="R25" s="14">
        <f t="shared" si="14"/>
        <v>2.128842640400336</v>
      </c>
      <c r="S25" s="14">
        <f t="shared" si="15"/>
        <v>2.5238228140823651</v>
      </c>
      <c r="T25" s="14">
        <f t="shared" si="16"/>
        <v>2.6261174968071401</v>
      </c>
      <c r="U25" s="14">
        <f t="shared" si="17"/>
        <v>2.6343098906362172</v>
      </c>
      <c r="V25" s="14">
        <f t="shared" si="18"/>
        <v>3.0249609359349137</v>
      </c>
      <c r="W25" s="14">
        <f t="shared" si="19"/>
        <v>2.9301096789688472</v>
      </c>
      <c r="X25" s="14">
        <f t="shared" si="20"/>
        <v>2.6015481605617907</v>
      </c>
      <c r="Y25" s="14">
        <f t="shared" si="21"/>
        <v>1.7489711934156418</v>
      </c>
      <c r="Z25" s="14">
        <f t="shared" si="22"/>
        <v>2.0153931603586415</v>
      </c>
      <c r="AA25" s="14">
        <f t="shared" si="23"/>
        <v>3.8026804456644498</v>
      </c>
      <c r="AB25" s="14">
        <f t="shared" si="24"/>
        <v>4.1938490214352271</v>
      </c>
    </row>
    <row r="26" spans="1:28" x14ac:dyDescent="0.25">
      <c r="A26" s="9" t="s">
        <v>37</v>
      </c>
      <c r="B26" s="12">
        <v>1278.1500000000001</v>
      </c>
      <c r="C26" s="11">
        <v>1284.0999999999999</v>
      </c>
      <c r="D26" s="15">
        <v>1282.81</v>
      </c>
      <c r="E26" s="13">
        <v>1279.53</v>
      </c>
      <c r="F26" s="12">
        <v>1273.3499999999999</v>
      </c>
      <c r="G26" s="13">
        <v>1273.1099999999999</v>
      </c>
      <c r="H26" s="12">
        <v>1264.06</v>
      </c>
      <c r="I26" s="13">
        <v>1259.18</v>
      </c>
      <c r="J26" s="12">
        <v>1256.24</v>
      </c>
      <c r="K26" s="13">
        <v>1261.46</v>
      </c>
      <c r="L26" s="12">
        <v>1264.3800000000001</v>
      </c>
      <c r="M26" s="13">
        <v>1255.8499999999999</v>
      </c>
      <c r="N26" s="16">
        <v>1223.6300000000001</v>
      </c>
      <c r="O26" s="12">
        <v>1212.9100000000001</v>
      </c>
      <c r="P26" s="14">
        <f t="shared" si="0"/>
        <v>-0.46335955143679541</v>
      </c>
      <c r="Q26" s="14">
        <f t="shared" si="13"/>
        <v>-0.36326501976130032</v>
      </c>
      <c r="R26" s="14">
        <f t="shared" si="14"/>
        <v>-0.10785210194367778</v>
      </c>
      <c r="S26" s="14">
        <f t="shared" si="15"/>
        <v>0.3769584167746558</v>
      </c>
      <c r="T26" s="14">
        <f t="shared" si="16"/>
        <v>0.3958809529420364</v>
      </c>
      <c r="U26" s="14">
        <f t="shared" si="17"/>
        <v>1.114662278689309</v>
      </c>
      <c r="V26" s="14">
        <f t="shared" si="18"/>
        <v>1.506535999618805</v>
      </c>
      <c r="W26" s="14">
        <f t="shared" si="19"/>
        <v>1.7440934853212724</v>
      </c>
      <c r="X26" s="14">
        <f t="shared" si="20"/>
        <v>1.3230700933838619</v>
      </c>
      <c r="Y26" s="14">
        <f t="shared" si="21"/>
        <v>1.0890713234945224</v>
      </c>
      <c r="Z26" s="14">
        <f t="shared" si="22"/>
        <v>1.7756897718676896</v>
      </c>
      <c r="AA26" s="14">
        <f t="shared" si="23"/>
        <v>4.4555952371223384</v>
      </c>
      <c r="AB26" s="14">
        <f t="shared" si="24"/>
        <v>5.3787997460652548</v>
      </c>
    </row>
    <row r="27" spans="1:28" x14ac:dyDescent="0.25">
      <c r="A27" s="9" t="s">
        <v>38</v>
      </c>
      <c r="B27" s="12">
        <v>15.96</v>
      </c>
      <c r="C27" s="10">
        <v>15.85</v>
      </c>
      <c r="D27" s="11">
        <v>15.82</v>
      </c>
      <c r="E27" s="12">
        <v>16.25</v>
      </c>
      <c r="F27" s="13">
        <v>15.92</v>
      </c>
      <c r="G27" s="12">
        <v>16.010000000000002</v>
      </c>
      <c r="H27" s="13">
        <v>16.010000000000002</v>
      </c>
      <c r="I27" s="12">
        <v>15.91</v>
      </c>
      <c r="J27" s="13">
        <v>15.99</v>
      </c>
      <c r="K27" s="12">
        <v>16.04</v>
      </c>
      <c r="L27" s="13">
        <v>15.83</v>
      </c>
      <c r="M27" s="12">
        <v>15.85</v>
      </c>
      <c r="N27" s="13">
        <v>15.71</v>
      </c>
      <c r="O27" s="12">
        <v>15.71</v>
      </c>
      <c r="P27" s="14">
        <f t="shared" si="0"/>
        <v>0.69400630914826422</v>
      </c>
      <c r="Q27" s="14">
        <f t="shared" si="13"/>
        <v>0.88495575221239164</v>
      </c>
      <c r="R27" s="14">
        <f t="shared" si="14"/>
        <v>-1.7846153846153783</v>
      </c>
      <c r="S27" s="14">
        <f t="shared" si="15"/>
        <v>0.25125628140702361</v>
      </c>
      <c r="T27" s="14">
        <f t="shared" si="16"/>
        <v>-0.31230480949406569</v>
      </c>
      <c r="U27" s="14">
        <f t="shared" si="17"/>
        <v>-0.31230480949406569</v>
      </c>
      <c r="V27" s="14">
        <f t="shared" si="18"/>
        <v>0.314267756128217</v>
      </c>
      <c r="W27" s="14">
        <f t="shared" si="19"/>
        <v>-0.18761726078798802</v>
      </c>
      <c r="X27" s="14">
        <f t="shared" si="20"/>
        <v>-0.49875311720697368</v>
      </c>
      <c r="Y27" s="14">
        <f t="shared" si="21"/>
        <v>0.82122552116234715</v>
      </c>
      <c r="Z27" s="14">
        <f t="shared" si="22"/>
        <v>0.69400630914826422</v>
      </c>
      <c r="AA27" s="14">
        <f t="shared" si="23"/>
        <v>1.591343093570984</v>
      </c>
      <c r="AB27" s="14">
        <f t="shared" si="24"/>
        <v>1.591343093570984</v>
      </c>
    </row>
    <row r="28" spans="1:28" x14ac:dyDescent="0.25">
      <c r="A28" s="9" t="s">
        <v>39</v>
      </c>
      <c r="B28" s="12">
        <v>59.19</v>
      </c>
      <c r="C28" s="11">
        <v>59.03</v>
      </c>
      <c r="D28" s="15">
        <v>58.35</v>
      </c>
      <c r="E28" s="13">
        <v>58.13</v>
      </c>
      <c r="F28" s="12">
        <v>57.38</v>
      </c>
      <c r="G28" s="13">
        <v>57.43</v>
      </c>
      <c r="H28" s="12">
        <v>58.18</v>
      </c>
      <c r="I28" s="13">
        <v>58.29</v>
      </c>
      <c r="J28" s="12">
        <v>58.13</v>
      </c>
      <c r="K28" s="13">
        <v>56.14</v>
      </c>
      <c r="L28" s="12">
        <v>56.3</v>
      </c>
      <c r="M28" s="13">
        <v>55.36</v>
      </c>
      <c r="N28" s="16">
        <v>54.48</v>
      </c>
      <c r="O28" s="12">
        <v>53.55</v>
      </c>
      <c r="P28" s="14">
        <f t="shared" si="0"/>
        <v>0.27104861934607527</v>
      </c>
      <c r="Q28" s="14">
        <f t="shared" si="13"/>
        <v>1.439588688946003</v>
      </c>
      <c r="R28" s="14">
        <f t="shared" si="14"/>
        <v>1.8234990538448272</v>
      </c>
      <c r="S28" s="14">
        <f t="shared" si="15"/>
        <v>3.1544092018124701</v>
      </c>
      <c r="T28" s="14">
        <f t="shared" si="16"/>
        <v>3.0646003830750317</v>
      </c>
      <c r="U28" s="14">
        <f t="shared" si="17"/>
        <v>1.7359917497421691</v>
      </c>
      <c r="V28" s="14">
        <f t="shared" si="18"/>
        <v>1.5440041173443007</v>
      </c>
      <c r="W28" s="14">
        <f t="shared" si="19"/>
        <v>1.8234990538448272</v>
      </c>
      <c r="X28" s="14">
        <f t="shared" si="20"/>
        <v>5.4328464552903455</v>
      </c>
      <c r="Y28" s="14">
        <f t="shared" si="21"/>
        <v>5.1332149200710404</v>
      </c>
      <c r="Z28" s="14">
        <f t="shared" si="22"/>
        <v>6.918352601156073</v>
      </c>
      <c r="AA28" s="14">
        <f t="shared" si="23"/>
        <v>8.6453744493392151</v>
      </c>
      <c r="AB28" s="14">
        <f t="shared" si="24"/>
        <v>10.532212885154067</v>
      </c>
    </row>
    <row r="29" spans="1:28" ht="30" x14ac:dyDescent="0.25">
      <c r="A29" s="9" t="s">
        <v>40</v>
      </c>
      <c r="B29" s="12">
        <v>77.06</v>
      </c>
      <c r="C29" s="10">
        <v>77.06</v>
      </c>
      <c r="D29" s="11">
        <v>77.06</v>
      </c>
      <c r="E29" s="12">
        <v>77.06</v>
      </c>
      <c r="F29" s="13">
        <v>77.06</v>
      </c>
      <c r="G29" s="12">
        <v>77.06</v>
      </c>
      <c r="H29" s="13">
        <v>77.06</v>
      </c>
      <c r="I29" s="12">
        <v>77.06</v>
      </c>
      <c r="J29" s="13">
        <v>77.06</v>
      </c>
      <c r="K29" s="12">
        <v>76.97</v>
      </c>
      <c r="L29" s="13">
        <v>76.48</v>
      </c>
      <c r="M29" s="12">
        <v>76.48</v>
      </c>
      <c r="N29" s="13">
        <v>75.099999999999994</v>
      </c>
      <c r="O29" s="12">
        <v>67.849999999999994</v>
      </c>
      <c r="P29" s="14">
        <f t="shared" si="0"/>
        <v>0</v>
      </c>
      <c r="Q29" s="14">
        <f t="shared" si="13"/>
        <v>0</v>
      </c>
      <c r="R29" s="14">
        <f t="shared" si="14"/>
        <v>0</v>
      </c>
      <c r="S29" s="14">
        <f t="shared" si="15"/>
        <v>0</v>
      </c>
      <c r="T29" s="14">
        <f t="shared" si="16"/>
        <v>0</v>
      </c>
      <c r="U29" s="14">
        <f t="shared" si="17"/>
        <v>0</v>
      </c>
      <c r="V29" s="14">
        <f t="shared" si="18"/>
        <v>0</v>
      </c>
      <c r="W29" s="14">
        <f t="shared" si="19"/>
        <v>0</v>
      </c>
      <c r="X29" s="14">
        <f t="shared" si="20"/>
        <v>0.11692867350916458</v>
      </c>
      <c r="Y29" s="14">
        <f t="shared" si="21"/>
        <v>0.75836820083681289</v>
      </c>
      <c r="Z29" s="14">
        <f t="shared" si="22"/>
        <v>0.75836820083681289</v>
      </c>
      <c r="AA29" s="14">
        <f t="shared" si="23"/>
        <v>2.6098535286285056</v>
      </c>
      <c r="AB29" s="14">
        <f t="shared" si="24"/>
        <v>13.574060427413428</v>
      </c>
    </row>
    <row r="30" spans="1:28" ht="30" x14ac:dyDescent="0.25">
      <c r="A30" s="9" t="s">
        <v>41</v>
      </c>
      <c r="B30" s="12">
        <v>68.67</v>
      </c>
      <c r="C30" s="11">
        <v>68.67</v>
      </c>
      <c r="D30" s="15">
        <v>68.56</v>
      </c>
      <c r="E30" s="13">
        <v>68.45</v>
      </c>
      <c r="F30" s="12">
        <v>67.98</v>
      </c>
      <c r="G30" s="13">
        <v>67.91</v>
      </c>
      <c r="H30" s="12">
        <v>67.91</v>
      </c>
      <c r="I30" s="13">
        <v>67.56</v>
      </c>
      <c r="J30" s="12">
        <v>67.45</v>
      </c>
      <c r="K30" s="13">
        <v>67.55</v>
      </c>
      <c r="L30" s="12">
        <v>67.33</v>
      </c>
      <c r="M30" s="13">
        <v>66.8</v>
      </c>
      <c r="N30" s="16">
        <v>65.400000000000006</v>
      </c>
      <c r="O30" s="12">
        <v>61.32</v>
      </c>
      <c r="P30" s="14">
        <f t="shared" si="0"/>
        <v>0</v>
      </c>
      <c r="Q30" s="14">
        <f t="shared" si="13"/>
        <v>0.16044340723453843</v>
      </c>
      <c r="R30" s="14">
        <f t="shared" si="14"/>
        <v>0.32140248356465406</v>
      </c>
      <c r="S30" s="14">
        <f t="shared" si="15"/>
        <v>1.0150044130626554</v>
      </c>
      <c r="T30" s="14">
        <f t="shared" si="16"/>
        <v>1.1191282579885211</v>
      </c>
      <c r="U30" s="14">
        <f t="shared" si="17"/>
        <v>1.1191282579885211</v>
      </c>
      <c r="V30" s="14">
        <f t="shared" si="18"/>
        <v>1.6429840142095884</v>
      </c>
      <c r="W30" s="14">
        <f t="shared" si="19"/>
        <v>1.8087472201630845</v>
      </c>
      <c r="X30" s="14">
        <f t="shared" si="20"/>
        <v>1.6580310880829074</v>
      </c>
      <c r="Y30" s="14">
        <f t="shared" si="21"/>
        <v>1.9901975345314185</v>
      </c>
      <c r="Z30" s="14">
        <f t="shared" si="22"/>
        <v>2.7994011976047943</v>
      </c>
      <c r="AA30" s="14">
        <f t="shared" si="23"/>
        <v>5</v>
      </c>
      <c r="AB30" s="14">
        <f t="shared" si="24"/>
        <v>11.986301369863</v>
      </c>
    </row>
    <row r="31" spans="1:28" x14ac:dyDescent="0.25">
      <c r="A31" s="9" t="s">
        <v>42</v>
      </c>
      <c r="B31" s="12">
        <v>121.76</v>
      </c>
      <c r="C31" s="10">
        <v>121.49</v>
      </c>
      <c r="D31" s="11">
        <v>121.3</v>
      </c>
      <c r="E31" s="12">
        <v>121.05</v>
      </c>
      <c r="F31" s="13">
        <v>121.68</v>
      </c>
      <c r="G31" s="12">
        <v>121.84</v>
      </c>
      <c r="H31" s="13">
        <v>122.17</v>
      </c>
      <c r="I31" s="12">
        <v>122.73</v>
      </c>
      <c r="J31" s="13">
        <v>122.63</v>
      </c>
      <c r="K31" s="12">
        <v>122.54</v>
      </c>
      <c r="L31" s="13">
        <v>120.01</v>
      </c>
      <c r="M31" s="12">
        <v>120.47</v>
      </c>
      <c r="N31" s="13">
        <v>118.64</v>
      </c>
      <c r="O31" s="12">
        <v>119.22</v>
      </c>
      <c r="P31" s="14">
        <f t="shared" si="0"/>
        <v>0.22224051362252339</v>
      </c>
      <c r="Q31" s="14">
        <f t="shared" si="13"/>
        <v>0.37922506183019777</v>
      </c>
      <c r="R31" s="14">
        <f t="shared" si="14"/>
        <v>0.58653448988022205</v>
      </c>
      <c r="S31" s="14">
        <f t="shared" si="15"/>
        <v>6.5746219592369926E-2</v>
      </c>
      <c r="T31" s="14">
        <f t="shared" si="16"/>
        <v>-6.5659881812209164E-2</v>
      </c>
      <c r="U31" s="14">
        <f t="shared" si="17"/>
        <v>-0.33559793730047716</v>
      </c>
      <c r="V31" s="14">
        <f t="shared" si="18"/>
        <v>-0.79035280697465282</v>
      </c>
      <c r="W31" s="14">
        <f t="shared" si="19"/>
        <v>-0.70945119465056905</v>
      </c>
      <c r="X31" s="14">
        <f t="shared" si="20"/>
        <v>-0.63652684837603601</v>
      </c>
      <c r="Y31" s="14">
        <f t="shared" si="21"/>
        <v>1.4582118156820201</v>
      </c>
      <c r="Z31" s="14">
        <f t="shared" si="22"/>
        <v>1.0708060097949641</v>
      </c>
      <c r="AA31" s="14">
        <f t="shared" si="23"/>
        <v>2.6298044504383</v>
      </c>
      <c r="AB31" s="14">
        <f t="shared" si="24"/>
        <v>2.130515014259359</v>
      </c>
    </row>
    <row r="32" spans="1:28" x14ac:dyDescent="0.25">
      <c r="A32" s="9" t="s">
        <v>43</v>
      </c>
      <c r="B32" s="12">
        <v>67.75</v>
      </c>
      <c r="C32" s="11">
        <v>68.37</v>
      </c>
      <c r="D32" s="15">
        <v>68.37</v>
      </c>
      <c r="E32" s="13">
        <v>68.97</v>
      </c>
      <c r="F32" s="12">
        <v>68.66</v>
      </c>
      <c r="G32" s="13">
        <v>68.66</v>
      </c>
      <c r="H32" s="12">
        <v>67.47</v>
      </c>
      <c r="I32" s="13">
        <v>68.02</v>
      </c>
      <c r="J32" s="12">
        <v>67.87</v>
      </c>
      <c r="K32" s="13">
        <v>67.900000000000006</v>
      </c>
      <c r="L32" s="12">
        <v>67.349999999999994</v>
      </c>
      <c r="M32" s="13">
        <v>66.63</v>
      </c>
      <c r="N32" s="16">
        <v>66.75</v>
      </c>
      <c r="O32" s="12">
        <v>67.2</v>
      </c>
      <c r="P32" s="14">
        <f t="shared" si="0"/>
        <v>-0.90683048120521903</v>
      </c>
      <c r="Q32" s="14">
        <f t="shared" si="13"/>
        <v>-0.90683048120521903</v>
      </c>
      <c r="R32" s="14">
        <f t="shared" si="14"/>
        <v>-1.7688850224735404</v>
      </c>
      <c r="S32" s="14">
        <f t="shared" si="15"/>
        <v>-1.3253713952810955</v>
      </c>
      <c r="T32" s="14">
        <f t="shared" si="16"/>
        <v>-1.3253713952810955</v>
      </c>
      <c r="U32" s="14">
        <f t="shared" si="17"/>
        <v>0.41499925892989609</v>
      </c>
      <c r="V32" s="14">
        <f t="shared" si="18"/>
        <v>-0.39694207586003927</v>
      </c>
      <c r="W32" s="14">
        <f t="shared" si="19"/>
        <v>-0.17680860468543358</v>
      </c>
      <c r="X32" s="14">
        <f t="shared" si="20"/>
        <v>-0.22091310751105198</v>
      </c>
      <c r="Y32" s="14">
        <f t="shared" si="21"/>
        <v>0.59391239792132922</v>
      </c>
      <c r="Z32" s="14">
        <f t="shared" si="22"/>
        <v>1.6809245084796771</v>
      </c>
      <c r="AA32" s="14">
        <f t="shared" si="23"/>
        <v>1.4981273408239701</v>
      </c>
      <c r="AB32" s="14">
        <f t="shared" si="24"/>
        <v>0.8184523809523796</v>
      </c>
    </row>
    <row r="33" spans="1:28" x14ac:dyDescent="0.25">
      <c r="A33" s="9" t="s">
        <v>44</v>
      </c>
      <c r="B33" s="12">
        <v>90.31</v>
      </c>
      <c r="C33" s="10">
        <v>90.56</v>
      </c>
      <c r="D33" s="11">
        <v>90.47</v>
      </c>
      <c r="E33" s="12">
        <v>89.8</v>
      </c>
      <c r="F33" s="13">
        <v>88.26</v>
      </c>
      <c r="G33" s="12">
        <v>88.43</v>
      </c>
      <c r="H33" s="13">
        <v>89.97</v>
      </c>
      <c r="I33" s="12">
        <v>90.97</v>
      </c>
      <c r="J33" s="13">
        <v>91.54</v>
      </c>
      <c r="K33" s="12">
        <v>92.16</v>
      </c>
      <c r="L33" s="13">
        <v>96.43</v>
      </c>
      <c r="M33" s="12">
        <v>96.44</v>
      </c>
      <c r="N33" s="13">
        <v>96.01</v>
      </c>
      <c r="O33" s="12">
        <v>97.91</v>
      </c>
      <c r="P33" s="14">
        <f t="shared" si="0"/>
        <v>-0.27606007067137739</v>
      </c>
      <c r="Q33" s="14">
        <f t="shared" si="13"/>
        <v>-0.17685420581408096</v>
      </c>
      <c r="R33" s="14">
        <f t="shared" si="14"/>
        <v>0.56792873051225001</v>
      </c>
      <c r="S33" s="14">
        <f t="shared" si="15"/>
        <v>2.3226829820983426</v>
      </c>
      <c r="T33" s="14">
        <f t="shared" si="16"/>
        <v>2.1259753477326626</v>
      </c>
      <c r="U33" s="14">
        <f t="shared" si="17"/>
        <v>0.37790374569301832</v>
      </c>
      <c r="V33" s="14">
        <f t="shared" si="18"/>
        <v>-0.72551390568318652</v>
      </c>
      <c r="W33" s="14">
        <f t="shared" si="19"/>
        <v>-1.3436748962202358</v>
      </c>
      <c r="X33" s="14">
        <f t="shared" si="20"/>
        <v>-2.0073784722222143</v>
      </c>
      <c r="Y33" s="14">
        <f t="shared" si="21"/>
        <v>-6.3465726433682477</v>
      </c>
      <c r="Z33" s="14">
        <f t="shared" si="22"/>
        <v>-6.3562836997096639</v>
      </c>
      <c r="AA33" s="14">
        <f t="shared" si="23"/>
        <v>-5.9368815748359651</v>
      </c>
      <c r="AB33" s="14">
        <f t="shared" si="24"/>
        <v>-7.7622306199570943</v>
      </c>
    </row>
    <row r="34" spans="1:28" x14ac:dyDescent="0.25">
      <c r="A34" s="9" t="s">
        <v>45</v>
      </c>
      <c r="B34" s="12">
        <v>110.95</v>
      </c>
      <c r="C34" s="11">
        <v>109.98</v>
      </c>
      <c r="D34" s="15">
        <v>109.79</v>
      </c>
      <c r="E34" s="13">
        <v>110.03</v>
      </c>
      <c r="F34" s="12">
        <v>109.42</v>
      </c>
      <c r="G34" s="13">
        <v>110.03</v>
      </c>
      <c r="H34" s="12">
        <v>109.97</v>
      </c>
      <c r="I34" s="13">
        <v>107.85</v>
      </c>
      <c r="J34" s="12">
        <v>107.9</v>
      </c>
      <c r="K34" s="13">
        <v>107.75</v>
      </c>
      <c r="L34" s="12">
        <v>108.09</v>
      </c>
      <c r="M34" s="13">
        <v>106.92</v>
      </c>
      <c r="N34" s="16">
        <v>107</v>
      </c>
      <c r="O34" s="12">
        <v>107.93</v>
      </c>
      <c r="P34" s="14">
        <f t="shared" si="0"/>
        <v>0.88197854155301059</v>
      </c>
      <c r="Q34" s="14">
        <f t="shared" si="13"/>
        <v>1.0565625284634166</v>
      </c>
      <c r="R34" s="14">
        <f t="shared" si="14"/>
        <v>0.83613559938197568</v>
      </c>
      <c r="S34" s="14">
        <f t="shared" si="15"/>
        <v>1.3982818497532321</v>
      </c>
      <c r="T34" s="14">
        <f t="shared" si="16"/>
        <v>0.83613559938197568</v>
      </c>
      <c r="U34" s="14">
        <f t="shared" si="17"/>
        <v>0.89115213239973912</v>
      </c>
      <c r="V34" s="14">
        <f t="shared" si="18"/>
        <v>2.8743625405656132</v>
      </c>
      <c r="W34" s="14">
        <f t="shared" si="19"/>
        <v>2.8266913809082581</v>
      </c>
      <c r="X34" s="14">
        <f t="shared" si="20"/>
        <v>2.9698375870069782</v>
      </c>
      <c r="Y34" s="14">
        <f t="shared" si="21"/>
        <v>2.6459431954852306</v>
      </c>
      <c r="Z34" s="14">
        <f t="shared" si="22"/>
        <v>3.7691732136176483</v>
      </c>
      <c r="AA34" s="14">
        <f t="shared" si="23"/>
        <v>3.691588785046747</v>
      </c>
      <c r="AB34" s="14">
        <f t="shared" si="24"/>
        <v>2.7981098860372384</v>
      </c>
    </row>
    <row r="35" spans="1:28" ht="30" x14ac:dyDescent="0.25">
      <c r="A35" s="9" t="s">
        <v>46</v>
      </c>
      <c r="B35" s="12">
        <v>110.59</v>
      </c>
      <c r="C35" s="10">
        <v>111.32</v>
      </c>
      <c r="D35" s="11">
        <v>111.32</v>
      </c>
      <c r="E35" s="12">
        <v>111.35</v>
      </c>
      <c r="F35" s="13">
        <v>112.7</v>
      </c>
      <c r="G35" s="12">
        <v>112.3</v>
      </c>
      <c r="H35" s="13">
        <v>111.65</v>
      </c>
      <c r="I35" s="12">
        <v>109.25</v>
      </c>
      <c r="J35" s="13">
        <v>108.83</v>
      </c>
      <c r="K35" s="12">
        <v>109.49</v>
      </c>
      <c r="L35" s="13">
        <v>108.76</v>
      </c>
      <c r="M35" s="12">
        <v>109.18</v>
      </c>
      <c r="N35" s="13">
        <v>108.36</v>
      </c>
      <c r="O35" s="12">
        <v>109.89</v>
      </c>
      <c r="P35" s="14">
        <f t="shared" si="0"/>
        <v>-0.65576715774344052</v>
      </c>
      <c r="Q35" s="14">
        <f t="shared" si="13"/>
        <v>-0.65576715774344052</v>
      </c>
      <c r="R35" s="14">
        <f t="shared" si="14"/>
        <v>-0.68253255500673049</v>
      </c>
      <c r="S35" s="14">
        <f t="shared" si="15"/>
        <v>-1.8722271517302573</v>
      </c>
      <c r="T35" s="14">
        <f t="shared" si="16"/>
        <v>-1.5227070347283984</v>
      </c>
      <c r="U35" s="14">
        <f t="shared" si="17"/>
        <v>-0.94939543215404854</v>
      </c>
      <c r="V35" s="14">
        <f t="shared" si="18"/>
        <v>1.2265446224256351</v>
      </c>
      <c r="W35" s="14">
        <f t="shared" si="19"/>
        <v>1.6172011393917245</v>
      </c>
      <c r="X35" s="14">
        <f t="shared" si="20"/>
        <v>1.0046579596310323</v>
      </c>
      <c r="Y35" s="14">
        <f t="shared" si="21"/>
        <v>1.6826038984920899</v>
      </c>
      <c r="Z35" s="14">
        <f t="shared" si="22"/>
        <v>1.2914453196556224</v>
      </c>
      <c r="AA35" s="14">
        <f t="shared" si="23"/>
        <v>2.0579549649317102</v>
      </c>
      <c r="AB35" s="14">
        <f t="shared" si="24"/>
        <v>0.63700063700062515</v>
      </c>
    </row>
    <row r="36" spans="1:28" x14ac:dyDescent="0.25">
      <c r="A36" s="9" t="s">
        <v>47</v>
      </c>
      <c r="B36" s="12">
        <v>47.78</v>
      </c>
      <c r="C36" s="11">
        <v>47</v>
      </c>
      <c r="D36" s="15">
        <v>47.05</v>
      </c>
      <c r="E36" s="13">
        <v>47.22</v>
      </c>
      <c r="F36" s="12">
        <v>43.92</v>
      </c>
      <c r="G36" s="13">
        <v>42.85</v>
      </c>
      <c r="H36" s="12">
        <v>35.159999999999997</v>
      </c>
      <c r="I36" s="13">
        <v>33.840000000000003</v>
      </c>
      <c r="J36" s="12">
        <v>34.22</v>
      </c>
      <c r="K36" s="13">
        <v>34.340000000000003</v>
      </c>
      <c r="L36" s="12">
        <v>33.590000000000003</v>
      </c>
      <c r="M36" s="13">
        <v>33.340000000000003</v>
      </c>
      <c r="N36" s="16">
        <v>32.369999999999997</v>
      </c>
      <c r="O36" s="12">
        <v>31.94</v>
      </c>
      <c r="P36" s="14">
        <f t="shared" si="0"/>
        <v>1.6595744680851112</v>
      </c>
      <c r="Q36" s="14">
        <f t="shared" si="13"/>
        <v>1.5515409139213716</v>
      </c>
      <c r="R36" s="14">
        <f t="shared" si="14"/>
        <v>1.1859381617958604</v>
      </c>
      <c r="S36" s="14">
        <f t="shared" si="15"/>
        <v>8.788706739526404</v>
      </c>
      <c r="T36" s="14">
        <f t="shared" si="16"/>
        <v>11.505250875145862</v>
      </c>
      <c r="U36" s="14">
        <f t="shared" si="17"/>
        <v>35.89306029579069</v>
      </c>
      <c r="V36" s="14">
        <f t="shared" si="18"/>
        <v>41.193853427895959</v>
      </c>
      <c r="W36" s="14">
        <f t="shared" si="19"/>
        <v>39.625949736995921</v>
      </c>
      <c r="X36" s="14">
        <f t="shared" si="20"/>
        <v>39.138031450203812</v>
      </c>
      <c r="Y36" s="14">
        <f t="shared" si="21"/>
        <v>42.244715689193185</v>
      </c>
      <c r="Z36" s="14">
        <f t="shared" si="22"/>
        <v>43.311337732453495</v>
      </c>
      <c r="AA36" s="14">
        <f t="shared" si="23"/>
        <v>47.605807846771711</v>
      </c>
      <c r="AB36" s="14">
        <f t="shared" si="24"/>
        <v>49.592986850344403</v>
      </c>
    </row>
    <row r="37" spans="1:28" x14ac:dyDescent="0.25">
      <c r="A37" s="9" t="s">
        <v>48</v>
      </c>
      <c r="B37" s="12">
        <v>45.29</v>
      </c>
      <c r="C37" s="10">
        <v>45.75</v>
      </c>
      <c r="D37" s="11">
        <v>45.27</v>
      </c>
      <c r="E37" s="12">
        <v>41.42</v>
      </c>
      <c r="F37" s="13">
        <v>33.43</v>
      </c>
      <c r="G37" s="12">
        <v>39.64</v>
      </c>
      <c r="H37" s="13">
        <v>42.04</v>
      </c>
      <c r="I37" s="12">
        <v>41.99</v>
      </c>
      <c r="J37" s="13">
        <v>42.44</v>
      </c>
      <c r="K37" s="12">
        <v>41.55</v>
      </c>
      <c r="L37" s="13">
        <v>38.15</v>
      </c>
      <c r="M37" s="12">
        <v>36.61</v>
      </c>
      <c r="N37" s="13">
        <v>39.020000000000003</v>
      </c>
      <c r="O37" s="12">
        <v>43.55</v>
      </c>
      <c r="P37" s="14">
        <f t="shared" si="0"/>
        <v>-1.0054644808743234</v>
      </c>
      <c r="Q37" s="14">
        <f t="shared" si="13"/>
        <v>4.4179368235020888E-2</v>
      </c>
      <c r="R37" s="14">
        <f t="shared" si="14"/>
        <v>9.3433124094640192</v>
      </c>
      <c r="S37" s="14">
        <f t="shared" si="15"/>
        <v>35.4771163625486</v>
      </c>
      <c r="T37" s="14">
        <f t="shared" si="16"/>
        <v>14.25327951564077</v>
      </c>
      <c r="U37" s="14">
        <f t="shared" si="17"/>
        <v>7.7307326355851416</v>
      </c>
      <c r="V37" s="14">
        <f t="shared" si="18"/>
        <v>7.8590140509645181</v>
      </c>
      <c r="W37" s="14">
        <f t="shared" si="19"/>
        <v>6.7153628652214934</v>
      </c>
      <c r="X37" s="14">
        <f t="shared" si="20"/>
        <v>9.0012033694344211</v>
      </c>
      <c r="Y37" s="14">
        <f t="shared" si="21"/>
        <v>18.715596330275247</v>
      </c>
      <c r="Z37" s="14">
        <f t="shared" si="22"/>
        <v>23.709369024856585</v>
      </c>
      <c r="AA37" s="14">
        <f t="shared" si="23"/>
        <v>16.068682726806742</v>
      </c>
      <c r="AB37" s="14">
        <f t="shared" si="24"/>
        <v>3.9954075774971471</v>
      </c>
    </row>
    <row r="38" spans="1:28" x14ac:dyDescent="0.25">
      <c r="A38" s="9" t="s">
        <v>49</v>
      </c>
      <c r="B38" s="12">
        <v>34.21</v>
      </c>
      <c r="C38" s="11">
        <v>34.5</v>
      </c>
      <c r="D38" s="15">
        <v>35.26</v>
      </c>
      <c r="E38" s="13">
        <v>37.21</v>
      </c>
      <c r="F38" s="12">
        <v>39.49</v>
      </c>
      <c r="G38" s="13">
        <v>42.95</v>
      </c>
      <c r="H38" s="12">
        <v>34.46</v>
      </c>
      <c r="I38" s="13">
        <v>34.630000000000003</v>
      </c>
      <c r="J38" s="12">
        <v>35</v>
      </c>
      <c r="K38" s="13">
        <v>32.72</v>
      </c>
      <c r="L38" s="12">
        <v>31.38</v>
      </c>
      <c r="M38" s="13">
        <v>30.04</v>
      </c>
      <c r="N38" s="16">
        <v>28.82</v>
      </c>
      <c r="O38" s="12">
        <v>27.46</v>
      </c>
      <c r="P38" s="14">
        <f t="shared" si="0"/>
        <v>-0.84057971014492239</v>
      </c>
      <c r="Q38" s="14">
        <f t="shared" si="13"/>
        <v>-2.9778786159954507</v>
      </c>
      <c r="R38" s="14">
        <f t="shared" si="14"/>
        <v>-8.0623488309594222</v>
      </c>
      <c r="S38" s="14">
        <f t="shared" si="15"/>
        <v>-13.370473537604454</v>
      </c>
      <c r="T38" s="14">
        <f t="shared" si="16"/>
        <v>-20.349243306169967</v>
      </c>
      <c r="U38" s="14">
        <f t="shared" si="17"/>
        <v>-0.72547881601857966</v>
      </c>
      <c r="V38" s="14">
        <f t="shared" si="18"/>
        <v>-1.2128212532486344</v>
      </c>
      <c r="W38" s="14">
        <f t="shared" si="19"/>
        <v>-2.2571428571428527</v>
      </c>
      <c r="X38" s="14">
        <f t="shared" si="20"/>
        <v>4.5537897310513671</v>
      </c>
      <c r="Y38" s="14">
        <f t="shared" si="21"/>
        <v>9.0184831102613146</v>
      </c>
      <c r="Z38" s="14">
        <f t="shared" si="22"/>
        <v>13.88149134487351</v>
      </c>
      <c r="AA38" s="14">
        <f t="shared" si="23"/>
        <v>18.702290076335885</v>
      </c>
      <c r="AB38" s="14">
        <f t="shared" si="24"/>
        <v>24.581209031318281</v>
      </c>
    </row>
    <row r="39" spans="1:28" x14ac:dyDescent="0.25">
      <c r="A39" s="9" t="s">
        <v>50</v>
      </c>
      <c r="B39" s="12">
        <v>52.04</v>
      </c>
      <c r="C39" s="10">
        <v>53.82</v>
      </c>
      <c r="D39" s="11">
        <v>55.88</v>
      </c>
      <c r="E39" s="12">
        <v>58.56</v>
      </c>
      <c r="F39" s="13">
        <v>63.05</v>
      </c>
      <c r="G39" s="12">
        <v>68.3</v>
      </c>
      <c r="H39" s="13">
        <v>57.04</v>
      </c>
      <c r="I39" s="12">
        <v>51.8</v>
      </c>
      <c r="J39" s="13">
        <v>52.5</v>
      </c>
      <c r="K39" s="12">
        <v>49.64</v>
      </c>
      <c r="L39" s="13">
        <v>46.58</v>
      </c>
      <c r="M39" s="12">
        <v>46.56</v>
      </c>
      <c r="N39" s="13">
        <v>46.84</v>
      </c>
      <c r="O39" s="12">
        <v>49.76</v>
      </c>
      <c r="P39" s="14">
        <f t="shared" si="0"/>
        <v>-3.3073206986250483</v>
      </c>
      <c r="Q39" s="14">
        <f t="shared" si="13"/>
        <v>-6.8718682891911271</v>
      </c>
      <c r="R39" s="14">
        <f t="shared" si="14"/>
        <v>-11.133879781420774</v>
      </c>
      <c r="S39" s="14">
        <f t="shared" si="15"/>
        <v>-17.462331482950034</v>
      </c>
      <c r="T39" s="14">
        <f t="shared" si="16"/>
        <v>-23.806734992679353</v>
      </c>
      <c r="U39" s="14">
        <f t="shared" si="17"/>
        <v>-8.7657784011220201</v>
      </c>
      <c r="V39" s="14">
        <f t="shared" si="18"/>
        <v>0.46332046332047128</v>
      </c>
      <c r="W39" s="14">
        <f t="shared" si="19"/>
        <v>-0.87619047619047308</v>
      </c>
      <c r="X39" s="14">
        <f t="shared" si="20"/>
        <v>4.8348106365833985</v>
      </c>
      <c r="Y39" s="14">
        <f t="shared" si="21"/>
        <v>11.721768999570628</v>
      </c>
      <c r="Z39" s="14">
        <f t="shared" si="22"/>
        <v>11.769759450171819</v>
      </c>
      <c r="AA39" s="14">
        <f t="shared" si="23"/>
        <v>11.101622544833461</v>
      </c>
      <c r="AB39" s="14">
        <f t="shared" si="24"/>
        <v>4.581993569131825</v>
      </c>
    </row>
    <row r="40" spans="1:28" x14ac:dyDescent="0.25">
      <c r="A40" s="9" t="s">
        <v>51</v>
      </c>
      <c r="B40" s="12">
        <v>46.46</v>
      </c>
      <c r="C40" s="11">
        <v>47.22</v>
      </c>
      <c r="D40" s="15">
        <v>51.68</v>
      </c>
      <c r="E40" s="13">
        <v>57.55</v>
      </c>
      <c r="F40" s="12">
        <v>59.5</v>
      </c>
      <c r="G40" s="13">
        <v>62.48</v>
      </c>
      <c r="H40" s="12">
        <v>48.9</v>
      </c>
      <c r="I40" s="13">
        <v>48.17</v>
      </c>
      <c r="J40" s="12">
        <v>49.14</v>
      </c>
      <c r="K40" s="13">
        <v>46.29</v>
      </c>
      <c r="L40" s="12">
        <v>43.75</v>
      </c>
      <c r="M40" s="13">
        <v>43.5</v>
      </c>
      <c r="N40" s="16">
        <v>45.37</v>
      </c>
      <c r="O40" s="12">
        <v>47.41</v>
      </c>
      <c r="P40" s="14">
        <f t="shared" si="0"/>
        <v>-1.6094875052943536</v>
      </c>
      <c r="Q40" s="14">
        <f t="shared" si="13"/>
        <v>-10.100619195046434</v>
      </c>
      <c r="R40" s="14">
        <f t="shared" si="14"/>
        <v>-19.270199826238041</v>
      </c>
      <c r="S40" s="14">
        <f t="shared" si="15"/>
        <v>-21.915966386554615</v>
      </c>
      <c r="T40" s="14">
        <f t="shared" si="16"/>
        <v>-25.640204865556967</v>
      </c>
      <c r="U40" s="14">
        <f t="shared" si="17"/>
        <v>-4.9897750511247523</v>
      </c>
      <c r="V40" s="14">
        <f t="shared" si="18"/>
        <v>-3.549927340668475</v>
      </c>
      <c r="W40" s="14">
        <f t="shared" si="19"/>
        <v>-5.4538054538054439</v>
      </c>
      <c r="X40" s="14">
        <f t="shared" si="20"/>
        <v>0.36724994599266836</v>
      </c>
      <c r="Y40" s="14">
        <f t="shared" si="21"/>
        <v>6.1942857142857122</v>
      </c>
      <c r="Z40" s="14">
        <f t="shared" si="22"/>
        <v>6.804597701149433</v>
      </c>
      <c r="AA40" s="14">
        <f t="shared" si="23"/>
        <v>2.4024685915803587</v>
      </c>
      <c r="AB40" s="14">
        <f t="shared" si="24"/>
        <v>-2.0037966673697412</v>
      </c>
    </row>
    <row r="41" spans="1:28" x14ac:dyDescent="0.25">
      <c r="A41" s="9" t="s">
        <v>52</v>
      </c>
      <c r="B41" s="12">
        <v>93.94</v>
      </c>
      <c r="C41" s="10">
        <v>92.22</v>
      </c>
      <c r="D41" s="11">
        <v>91.17</v>
      </c>
      <c r="E41" s="12">
        <v>74.819999999999993</v>
      </c>
      <c r="F41" s="13">
        <v>74.11</v>
      </c>
      <c r="G41" s="12">
        <v>80.37</v>
      </c>
      <c r="H41" s="13">
        <v>128.02000000000001</v>
      </c>
      <c r="I41" s="12">
        <v>193.1</v>
      </c>
      <c r="J41" s="13">
        <v>202.63</v>
      </c>
      <c r="K41" s="12">
        <v>164.04</v>
      </c>
      <c r="L41" s="13">
        <v>165.85</v>
      </c>
      <c r="M41" s="12">
        <v>125.39</v>
      </c>
      <c r="N41" s="13">
        <v>80.3</v>
      </c>
      <c r="O41" s="12">
        <v>75.290000000000006</v>
      </c>
      <c r="P41" s="14">
        <f t="shared" si="0"/>
        <v>1.8651051832574268</v>
      </c>
      <c r="Q41" s="14">
        <f t="shared" si="13"/>
        <v>3.0382801360096465</v>
      </c>
      <c r="R41" s="14">
        <f t="shared" si="14"/>
        <v>25.55466452820103</v>
      </c>
      <c r="S41" s="14">
        <f t="shared" si="15"/>
        <v>26.757522601538255</v>
      </c>
      <c r="T41" s="14">
        <f t="shared" si="16"/>
        <v>16.884409605574206</v>
      </c>
      <c r="U41" s="14">
        <f t="shared" si="17"/>
        <v>-26.620840493672873</v>
      </c>
      <c r="V41" s="14">
        <f t="shared" si="18"/>
        <v>-51.351631279129982</v>
      </c>
      <c r="W41" s="14">
        <f t="shared" si="19"/>
        <v>-53.639638750431821</v>
      </c>
      <c r="X41" s="14">
        <f t="shared" si="20"/>
        <v>-42.733479639112417</v>
      </c>
      <c r="Y41" s="14">
        <f t="shared" si="21"/>
        <v>-43.358456436539036</v>
      </c>
      <c r="Z41" s="14">
        <f t="shared" si="22"/>
        <v>-25.081744955738088</v>
      </c>
      <c r="AA41" s="14">
        <f t="shared" si="23"/>
        <v>16.986301369863014</v>
      </c>
      <c r="AB41" s="14">
        <f t="shared" si="24"/>
        <v>24.770885907823086</v>
      </c>
    </row>
    <row r="42" spans="1:28" x14ac:dyDescent="0.25">
      <c r="A42" s="9" t="s">
        <v>53</v>
      </c>
      <c r="B42" s="12">
        <v>109.84</v>
      </c>
      <c r="C42" s="11">
        <v>109.92</v>
      </c>
      <c r="D42" s="15">
        <v>111.81</v>
      </c>
      <c r="E42" s="13">
        <v>105.74</v>
      </c>
      <c r="F42" s="12">
        <v>115.52</v>
      </c>
      <c r="G42" s="13">
        <v>153.15</v>
      </c>
      <c r="H42" s="12">
        <v>197.83</v>
      </c>
      <c r="I42" s="13">
        <v>207.68</v>
      </c>
      <c r="J42" s="12">
        <v>177.84</v>
      </c>
      <c r="K42" s="13">
        <v>169.18</v>
      </c>
      <c r="L42" s="12">
        <v>157.63</v>
      </c>
      <c r="M42" s="13">
        <v>127.01</v>
      </c>
      <c r="N42" s="16">
        <v>98.38</v>
      </c>
      <c r="O42" s="12">
        <v>87.57</v>
      </c>
      <c r="P42" s="14">
        <f t="shared" si="0"/>
        <v>-7.2780203784574837E-2</v>
      </c>
      <c r="Q42" s="14">
        <f t="shared" si="13"/>
        <v>-1.7619175386816863</v>
      </c>
      <c r="R42" s="14">
        <f t="shared" si="14"/>
        <v>3.8774352184603771</v>
      </c>
      <c r="S42" s="14">
        <f t="shared" si="15"/>
        <v>-4.9168975069251957</v>
      </c>
      <c r="T42" s="14">
        <f t="shared" si="16"/>
        <v>-28.279464577211883</v>
      </c>
      <c r="U42" s="14">
        <f t="shared" si="17"/>
        <v>-44.477581762118987</v>
      </c>
      <c r="V42" s="14">
        <f t="shared" si="18"/>
        <v>-47.110939907550076</v>
      </c>
      <c r="W42" s="14">
        <f t="shared" si="19"/>
        <v>-38.236617183985601</v>
      </c>
      <c r="X42" s="14">
        <f t="shared" si="20"/>
        <v>-35.075067974937937</v>
      </c>
      <c r="Y42" s="14">
        <f t="shared" si="21"/>
        <v>-30.317832899828716</v>
      </c>
      <c r="Z42" s="14">
        <f t="shared" si="22"/>
        <v>-13.518620581056609</v>
      </c>
      <c r="AA42" s="14">
        <f t="shared" si="23"/>
        <v>11.64870908721285</v>
      </c>
      <c r="AB42" s="14">
        <f t="shared" si="24"/>
        <v>25.43108370446501</v>
      </c>
    </row>
    <row r="43" spans="1:28" x14ac:dyDescent="0.25">
      <c r="A43" s="9" t="s">
        <v>54</v>
      </c>
      <c r="B43" s="12">
        <v>107.81</v>
      </c>
      <c r="C43" s="10">
        <v>110.29</v>
      </c>
      <c r="D43" s="11">
        <v>120.54</v>
      </c>
      <c r="E43" s="12">
        <v>128.22</v>
      </c>
      <c r="F43" s="13">
        <v>119.17</v>
      </c>
      <c r="G43" s="12">
        <v>111.82</v>
      </c>
      <c r="H43" s="13">
        <v>100.2</v>
      </c>
      <c r="I43" s="12">
        <v>95.53</v>
      </c>
      <c r="J43" s="13">
        <v>94.69</v>
      </c>
      <c r="K43" s="12">
        <v>94.65</v>
      </c>
      <c r="L43" s="13">
        <v>88.72</v>
      </c>
      <c r="M43" s="12">
        <v>84.47</v>
      </c>
      <c r="N43" s="13">
        <v>84.6</v>
      </c>
      <c r="O43" s="12">
        <v>93.17</v>
      </c>
      <c r="P43" s="14">
        <f t="shared" si="0"/>
        <v>-2.2486172817118444</v>
      </c>
      <c r="Q43" s="14">
        <f t="shared" si="13"/>
        <v>-10.560809689729552</v>
      </c>
      <c r="R43" s="14">
        <f t="shared" si="14"/>
        <v>-15.917953517391979</v>
      </c>
      <c r="S43" s="14">
        <f t="shared" si="15"/>
        <v>-9.5326004866996783</v>
      </c>
      <c r="T43" s="14">
        <f t="shared" si="16"/>
        <v>-3.5861205508853402</v>
      </c>
      <c r="U43" s="14">
        <f t="shared" si="17"/>
        <v>7.5948103792415225</v>
      </c>
      <c r="V43" s="14">
        <f t="shared" si="18"/>
        <v>12.854600649010777</v>
      </c>
      <c r="W43" s="14">
        <f t="shared" si="19"/>
        <v>13.855739782447984</v>
      </c>
      <c r="X43" s="14">
        <f t="shared" si="20"/>
        <v>13.903856312731094</v>
      </c>
      <c r="Y43" s="14">
        <f t="shared" si="21"/>
        <v>21.517132551848505</v>
      </c>
      <c r="Z43" s="14">
        <f t="shared" si="22"/>
        <v>27.631111637267679</v>
      </c>
      <c r="AA43" s="14">
        <f t="shared" si="23"/>
        <v>27.434988179669048</v>
      </c>
      <c r="AB43" s="14">
        <f t="shared" si="24"/>
        <v>15.713212407427292</v>
      </c>
    </row>
    <row r="44" spans="1:28" x14ac:dyDescent="0.25">
      <c r="A44" s="9" t="s">
        <v>55</v>
      </c>
      <c r="B44" s="12">
        <v>149.32</v>
      </c>
      <c r="C44" s="11">
        <v>145.59</v>
      </c>
      <c r="D44" s="15">
        <v>137.07</v>
      </c>
      <c r="E44" s="13">
        <v>153.41999999999999</v>
      </c>
      <c r="F44" s="12">
        <v>161.44999999999999</v>
      </c>
      <c r="G44" s="13">
        <v>164.6</v>
      </c>
      <c r="H44" s="12">
        <v>155.37</v>
      </c>
      <c r="I44" s="13">
        <v>147.76</v>
      </c>
      <c r="J44" s="12">
        <v>162.12</v>
      </c>
      <c r="K44" s="13">
        <v>164.98</v>
      </c>
      <c r="L44" s="12">
        <v>158.37</v>
      </c>
      <c r="M44" s="13">
        <v>152.65</v>
      </c>
      <c r="N44" s="16">
        <v>153.87</v>
      </c>
      <c r="O44" s="12">
        <v>158.16999999999999</v>
      </c>
      <c r="P44" s="14">
        <f t="shared" si="0"/>
        <v>2.5619891476062833</v>
      </c>
      <c r="Q44" s="14">
        <f t="shared" si="13"/>
        <v>8.9370394688845067</v>
      </c>
      <c r="R44" s="14">
        <f t="shared" si="14"/>
        <v>-2.6724025550775536</v>
      </c>
      <c r="S44" s="14">
        <f t="shared" si="15"/>
        <v>-7.5131619696500422</v>
      </c>
      <c r="T44" s="14">
        <f t="shared" si="16"/>
        <v>-9.2831105710814086</v>
      </c>
      <c r="U44" s="14">
        <f t="shared" si="17"/>
        <v>-3.8939306172362791</v>
      </c>
      <c r="V44" s="14">
        <f t="shared" si="18"/>
        <v>1.0557661072008671</v>
      </c>
      <c r="W44" s="14">
        <f t="shared" si="19"/>
        <v>-7.8953861337281097</v>
      </c>
      <c r="X44" s="14">
        <f t="shared" si="20"/>
        <v>-9.4920596435931657</v>
      </c>
      <c r="Y44" s="14">
        <f t="shared" si="21"/>
        <v>-5.7144661236345371</v>
      </c>
      <c r="Z44" s="14">
        <f t="shared" si="22"/>
        <v>-2.1814608581723007</v>
      </c>
      <c r="AA44" s="14">
        <f t="shared" si="23"/>
        <v>-2.9570416585429342</v>
      </c>
      <c r="AB44" s="14">
        <f t="shared" si="24"/>
        <v>-5.5952456217993216</v>
      </c>
    </row>
    <row r="45" spans="1:28" ht="30" x14ac:dyDescent="0.25">
      <c r="A45" s="9" t="s">
        <v>56</v>
      </c>
      <c r="B45" s="12">
        <v>2334.11</v>
      </c>
      <c r="C45" s="10">
        <v>2334.11</v>
      </c>
      <c r="D45" s="11">
        <v>2334.11</v>
      </c>
      <c r="E45" s="12">
        <v>2331.3000000000002</v>
      </c>
      <c r="F45" s="13">
        <v>2339.15</v>
      </c>
      <c r="G45" s="12">
        <v>2339.15</v>
      </c>
      <c r="H45" s="13">
        <v>2339.15</v>
      </c>
      <c r="I45" s="12">
        <v>2339.15</v>
      </c>
      <c r="J45" s="13">
        <v>2339.15</v>
      </c>
      <c r="K45" s="12">
        <v>2339.15</v>
      </c>
      <c r="L45" s="13">
        <v>2343.7199999999998</v>
      </c>
      <c r="M45" s="12">
        <v>2343.7199999999998</v>
      </c>
      <c r="N45" s="13">
        <v>2323.9499999999998</v>
      </c>
      <c r="O45" s="12">
        <v>2325.5</v>
      </c>
      <c r="P45" s="14">
        <f t="shared" si="0"/>
        <v>0</v>
      </c>
      <c r="Q45" s="14">
        <f t="shared" si="13"/>
        <v>0</v>
      </c>
      <c r="R45" s="14">
        <f t="shared" si="14"/>
        <v>0.12053360785826328</v>
      </c>
      <c r="S45" s="14">
        <f t="shared" si="15"/>
        <v>-0.21546288181603757</v>
      </c>
      <c r="T45" s="14">
        <f t="shared" si="16"/>
        <v>-0.21546288181603757</v>
      </c>
      <c r="U45" s="14">
        <f t="shared" si="17"/>
        <v>-0.21546288181603757</v>
      </c>
      <c r="V45" s="14">
        <f t="shared" si="18"/>
        <v>-0.21546288181603757</v>
      </c>
      <c r="W45" s="14">
        <f t="shared" si="19"/>
        <v>-0.21546288181603757</v>
      </c>
      <c r="X45" s="14">
        <f t="shared" si="20"/>
        <v>-0.21546288181603757</v>
      </c>
      <c r="Y45" s="14">
        <f t="shared" si="21"/>
        <v>-0.4100319150751659</v>
      </c>
      <c r="Z45" s="14">
        <f t="shared" si="22"/>
        <v>-0.4100319150751659</v>
      </c>
      <c r="AA45" s="14">
        <f t="shared" si="23"/>
        <v>0.43718668646054937</v>
      </c>
      <c r="AB45" s="14">
        <f t="shared" si="24"/>
        <v>0.37024295850356737</v>
      </c>
    </row>
    <row r="46" spans="1:28" x14ac:dyDescent="0.25">
      <c r="A46" s="9" t="s">
        <v>57</v>
      </c>
      <c r="B46" s="12">
        <v>241.81</v>
      </c>
      <c r="C46" s="11">
        <v>246.39</v>
      </c>
      <c r="D46" s="15">
        <v>246.39</v>
      </c>
      <c r="E46" s="13">
        <v>246.39</v>
      </c>
      <c r="F46" s="12">
        <v>246.39</v>
      </c>
      <c r="G46" s="13">
        <v>246.39</v>
      </c>
      <c r="H46" s="12">
        <v>246.39</v>
      </c>
      <c r="I46" s="13">
        <v>246.39</v>
      </c>
      <c r="J46" s="12">
        <v>246.39</v>
      </c>
      <c r="K46" s="13">
        <v>245.68</v>
      </c>
      <c r="L46" s="12">
        <v>240.74</v>
      </c>
      <c r="M46" s="13">
        <v>240.74</v>
      </c>
      <c r="N46" s="16">
        <v>237.88</v>
      </c>
      <c r="O46" s="12">
        <v>232.61</v>
      </c>
      <c r="P46" s="14">
        <f t="shared" si="0"/>
        <v>-1.8588416737692199</v>
      </c>
      <c r="Q46" s="14">
        <f t="shared" si="13"/>
        <v>-1.8588416737692199</v>
      </c>
      <c r="R46" s="14">
        <f t="shared" si="14"/>
        <v>-1.8588416737692199</v>
      </c>
      <c r="S46" s="14">
        <f t="shared" si="15"/>
        <v>-1.8588416737692199</v>
      </c>
      <c r="T46" s="14">
        <f t="shared" si="16"/>
        <v>-1.8588416737692199</v>
      </c>
      <c r="U46" s="14">
        <f t="shared" si="17"/>
        <v>-1.8588416737692199</v>
      </c>
      <c r="V46" s="14">
        <f t="shared" si="18"/>
        <v>-1.8588416737692199</v>
      </c>
      <c r="W46" s="14">
        <f t="shared" si="19"/>
        <v>-1.8588416737692199</v>
      </c>
      <c r="X46" s="14">
        <f t="shared" si="20"/>
        <v>-1.5752197981113767</v>
      </c>
      <c r="Y46" s="14">
        <f t="shared" si="21"/>
        <v>0.4444629060397034</v>
      </c>
      <c r="Z46" s="14">
        <f t="shared" si="22"/>
        <v>0.4444629060397034</v>
      </c>
      <c r="AA46" s="14">
        <f t="shared" si="23"/>
        <v>1.6520934925172526</v>
      </c>
      <c r="AB46" s="14">
        <f t="shared" si="24"/>
        <v>3.9551180086840674</v>
      </c>
    </row>
    <row r="47" spans="1:28" ht="30" x14ac:dyDescent="0.25">
      <c r="A47" s="9" t="s">
        <v>58</v>
      </c>
      <c r="B47" s="12">
        <v>3273.78</v>
      </c>
      <c r="C47" s="10">
        <v>3247.64</v>
      </c>
      <c r="D47" s="11">
        <v>3220.21</v>
      </c>
      <c r="E47" s="12">
        <v>3200.99</v>
      </c>
      <c r="F47" s="13">
        <v>3162.23</v>
      </c>
      <c r="G47" s="12">
        <v>3162.23</v>
      </c>
      <c r="H47" s="13">
        <v>3162.23</v>
      </c>
      <c r="I47" s="12">
        <v>3162.23</v>
      </c>
      <c r="J47" s="13">
        <v>3162.23</v>
      </c>
      <c r="K47" s="12">
        <v>3162.23</v>
      </c>
      <c r="L47" s="13">
        <v>3156.28</v>
      </c>
      <c r="M47" s="12">
        <v>3156.28</v>
      </c>
      <c r="N47" s="13">
        <v>3152.32</v>
      </c>
      <c r="O47" s="12">
        <v>3140.73</v>
      </c>
      <c r="P47" s="14">
        <f t="shared" si="0"/>
        <v>0.80489216785113626</v>
      </c>
      <c r="Q47" s="14">
        <f t="shared" si="13"/>
        <v>1.6635561034839412</v>
      </c>
      <c r="R47" s="14">
        <f t="shared" si="14"/>
        <v>2.2739839862042857</v>
      </c>
      <c r="S47" s="14">
        <f t="shared" si="15"/>
        <v>3.5275738956369338</v>
      </c>
      <c r="T47" s="14">
        <f t="shared" si="16"/>
        <v>3.5275738956369338</v>
      </c>
      <c r="U47" s="14">
        <f t="shared" si="17"/>
        <v>3.5275738956369338</v>
      </c>
      <c r="V47" s="14">
        <f t="shared" si="18"/>
        <v>3.5275738956369338</v>
      </c>
      <c r="W47" s="14">
        <f t="shared" si="19"/>
        <v>3.5275738956369338</v>
      </c>
      <c r="X47" s="14">
        <f t="shared" si="20"/>
        <v>3.5275738956369338</v>
      </c>
      <c r="Y47" s="14">
        <f t="shared" si="21"/>
        <v>3.7227368927978546</v>
      </c>
      <c r="Z47" s="14">
        <f t="shared" si="22"/>
        <v>3.7227368927978546</v>
      </c>
      <c r="AA47" s="14">
        <f t="shared" si="23"/>
        <v>3.8530352248502737</v>
      </c>
      <c r="AB47" s="14">
        <f t="shared" si="24"/>
        <v>4.2362762797184104</v>
      </c>
    </row>
    <row r="48" spans="1:28" ht="30" x14ac:dyDescent="0.25">
      <c r="A48" s="9" t="s">
        <v>59</v>
      </c>
      <c r="B48" s="12">
        <v>341.86</v>
      </c>
      <c r="C48" s="11">
        <v>337.79</v>
      </c>
      <c r="D48" s="15">
        <v>337.79</v>
      </c>
      <c r="E48" s="13">
        <v>337.79</v>
      </c>
      <c r="F48" s="12">
        <v>336.59</v>
      </c>
      <c r="G48" s="13">
        <v>335.94</v>
      </c>
      <c r="H48" s="12">
        <v>333.13</v>
      </c>
      <c r="I48" s="13">
        <v>336.17</v>
      </c>
      <c r="J48" s="12">
        <v>343.58</v>
      </c>
      <c r="K48" s="13">
        <v>340.16</v>
      </c>
      <c r="L48" s="12">
        <v>341.68</v>
      </c>
      <c r="M48" s="13">
        <v>338.04</v>
      </c>
      <c r="N48" s="16">
        <v>334.61</v>
      </c>
      <c r="O48" s="12">
        <v>328.53</v>
      </c>
      <c r="P48" s="14">
        <f t="shared" si="0"/>
        <v>1.2048906125107237</v>
      </c>
      <c r="Q48" s="14">
        <f t="shared" si="13"/>
        <v>1.2048906125107237</v>
      </c>
      <c r="R48" s="14">
        <f t="shared" si="14"/>
        <v>1.2048906125107237</v>
      </c>
      <c r="S48" s="14">
        <f t="shared" si="15"/>
        <v>1.565703080899624</v>
      </c>
      <c r="T48" s="14">
        <f t="shared" si="16"/>
        <v>1.7622194439483252</v>
      </c>
      <c r="U48" s="14">
        <f t="shared" si="17"/>
        <v>2.6205985651247374</v>
      </c>
      <c r="V48" s="14">
        <f t="shared" si="18"/>
        <v>1.6925960079721563</v>
      </c>
      <c r="W48" s="14">
        <f t="shared" si="19"/>
        <v>-0.50061121136269549</v>
      </c>
      <c r="X48" s="14">
        <f t="shared" si="20"/>
        <v>0.49976481655691884</v>
      </c>
      <c r="Y48" s="14">
        <f t="shared" si="21"/>
        <v>5.2680870990400308E-2</v>
      </c>
      <c r="Z48" s="14">
        <f t="shared" si="22"/>
        <v>1.1300437818009641</v>
      </c>
      <c r="AA48" s="14">
        <f t="shared" si="23"/>
        <v>2.1667015331281192</v>
      </c>
      <c r="AB48" s="14">
        <f t="shared" si="24"/>
        <v>4.0574681155450207</v>
      </c>
    </row>
    <row r="49" spans="1:28" x14ac:dyDescent="0.25">
      <c r="A49" s="9" t="s">
        <v>60</v>
      </c>
      <c r="B49" s="12">
        <v>693.23</v>
      </c>
      <c r="C49" s="10">
        <v>687.86</v>
      </c>
      <c r="D49" s="11">
        <v>687.86</v>
      </c>
      <c r="E49" s="12">
        <v>685.91</v>
      </c>
      <c r="F49" s="13">
        <v>685.91</v>
      </c>
      <c r="G49" s="12">
        <v>685.91</v>
      </c>
      <c r="H49" s="13">
        <v>685.91</v>
      </c>
      <c r="I49" s="12">
        <v>685.91</v>
      </c>
      <c r="J49" s="13">
        <v>685.91</v>
      </c>
      <c r="K49" s="12">
        <v>684.92</v>
      </c>
      <c r="L49" s="13">
        <v>673.87</v>
      </c>
      <c r="M49" s="12">
        <v>673.87</v>
      </c>
      <c r="N49" s="13">
        <v>673.42</v>
      </c>
      <c r="O49" s="12">
        <v>666.55</v>
      </c>
      <c r="P49" s="14">
        <f t="shared" si="0"/>
        <v>0.78068211554676736</v>
      </c>
      <c r="Q49" s="14">
        <f t="shared" si="13"/>
        <v>0.78068211554676736</v>
      </c>
      <c r="R49" s="14">
        <f t="shared" si="14"/>
        <v>1.0671954046449343</v>
      </c>
      <c r="S49" s="14">
        <f t="shared" si="15"/>
        <v>1.0671954046449343</v>
      </c>
      <c r="T49" s="14">
        <f t="shared" si="16"/>
        <v>1.0671954046449343</v>
      </c>
      <c r="U49" s="14">
        <f t="shared" si="17"/>
        <v>1.0671954046449343</v>
      </c>
      <c r="V49" s="14">
        <f t="shared" si="18"/>
        <v>1.0671954046449343</v>
      </c>
      <c r="W49" s="14">
        <f t="shared" si="19"/>
        <v>1.0671954046449343</v>
      </c>
      <c r="X49" s="14">
        <f t="shared" si="20"/>
        <v>1.2132803831104439</v>
      </c>
      <c r="Y49" s="14">
        <f t="shared" si="21"/>
        <v>2.8729576921364668</v>
      </c>
      <c r="Z49" s="14">
        <f t="shared" si="22"/>
        <v>2.8729576921364668</v>
      </c>
      <c r="AA49" s="14">
        <f t="shared" si="23"/>
        <v>2.9417005731935575</v>
      </c>
      <c r="AB49" s="14">
        <f t="shared" si="24"/>
        <v>4.0027004725827169</v>
      </c>
    </row>
    <row r="50" spans="1:28" x14ac:dyDescent="0.25">
      <c r="A50" s="9" t="s">
        <v>61</v>
      </c>
      <c r="B50" s="12">
        <v>126.57</v>
      </c>
      <c r="C50" s="11">
        <v>126.39</v>
      </c>
      <c r="D50" s="15">
        <v>126.39</v>
      </c>
      <c r="E50" s="13">
        <v>124.82</v>
      </c>
      <c r="F50" s="12">
        <v>124.82</v>
      </c>
      <c r="G50" s="13">
        <v>124.73</v>
      </c>
      <c r="H50" s="12">
        <v>124.73</v>
      </c>
      <c r="I50" s="13">
        <v>124.73</v>
      </c>
      <c r="J50" s="12">
        <v>124.73</v>
      </c>
      <c r="K50" s="13">
        <v>124.82</v>
      </c>
      <c r="L50" s="12">
        <v>122.03</v>
      </c>
      <c r="M50" s="13">
        <v>122.03</v>
      </c>
      <c r="N50" s="16">
        <v>122.03</v>
      </c>
      <c r="O50" s="12">
        <v>121.75</v>
      </c>
      <c r="P50" s="14">
        <f t="shared" si="0"/>
        <v>0.14241633040587942</v>
      </c>
      <c r="Q50" s="14">
        <f t="shared" si="13"/>
        <v>0.14241633040587942</v>
      </c>
      <c r="R50" s="14">
        <f t="shared" si="14"/>
        <v>1.4020189072263918</v>
      </c>
      <c r="S50" s="14">
        <f t="shared" si="15"/>
        <v>1.4020189072263918</v>
      </c>
      <c r="T50" s="14">
        <f t="shared" si="16"/>
        <v>1.4751864026296744</v>
      </c>
      <c r="U50" s="14">
        <f t="shared" si="17"/>
        <v>1.4751864026296744</v>
      </c>
      <c r="V50" s="14">
        <f t="shared" si="18"/>
        <v>1.4751864026296744</v>
      </c>
      <c r="W50" s="14">
        <f t="shared" si="19"/>
        <v>1.4751864026296744</v>
      </c>
      <c r="X50" s="14">
        <f t="shared" si="20"/>
        <v>1.4020189072263918</v>
      </c>
      <c r="Y50" s="14">
        <f t="shared" si="21"/>
        <v>3.7203966237810278</v>
      </c>
      <c r="Z50" s="14">
        <f t="shared" si="22"/>
        <v>3.7203966237810278</v>
      </c>
      <c r="AA50" s="14">
        <f t="shared" si="23"/>
        <v>3.7203966237810278</v>
      </c>
      <c r="AB50" s="14">
        <f t="shared" si="24"/>
        <v>3.9589322381930145</v>
      </c>
    </row>
    <row r="51" spans="1:28" x14ac:dyDescent="0.25">
      <c r="A51" s="9" t="s">
        <v>62</v>
      </c>
      <c r="B51" s="12">
        <v>212.66</v>
      </c>
      <c r="C51" s="10">
        <v>212.46</v>
      </c>
      <c r="D51" s="11">
        <v>212.46</v>
      </c>
      <c r="E51" s="12">
        <v>211.89</v>
      </c>
      <c r="F51" s="13">
        <v>211.89</v>
      </c>
      <c r="G51" s="12">
        <v>212.04</v>
      </c>
      <c r="H51" s="13">
        <v>212.04</v>
      </c>
      <c r="I51" s="12">
        <v>215.26</v>
      </c>
      <c r="J51" s="13">
        <v>215.23</v>
      </c>
      <c r="K51" s="12">
        <v>215.23</v>
      </c>
      <c r="L51" s="13">
        <v>215.15</v>
      </c>
      <c r="M51" s="12">
        <v>215.15</v>
      </c>
      <c r="N51" s="13">
        <v>202.75</v>
      </c>
      <c r="O51" s="12">
        <v>199.86</v>
      </c>
      <c r="P51" s="14">
        <f t="shared" si="0"/>
        <v>9.4135366657255304E-2</v>
      </c>
      <c r="Q51" s="14">
        <f t="shared" si="13"/>
        <v>9.4135366657255304E-2</v>
      </c>
      <c r="R51" s="14">
        <f t="shared" si="14"/>
        <v>0.36339610175090797</v>
      </c>
      <c r="S51" s="14">
        <f t="shared" si="15"/>
        <v>0.36339610175090797</v>
      </c>
      <c r="T51" s="14">
        <f t="shared" si="16"/>
        <v>0.29239766081872176</v>
      </c>
      <c r="U51" s="14">
        <f t="shared" si="17"/>
        <v>0.29239766081872176</v>
      </c>
      <c r="V51" s="14">
        <f t="shared" si="18"/>
        <v>-1.2078416798290306</v>
      </c>
      <c r="W51" s="14">
        <f t="shared" si="19"/>
        <v>-1.194071458439808</v>
      </c>
      <c r="X51" s="14">
        <f t="shared" si="20"/>
        <v>-1.194071458439808</v>
      </c>
      <c r="Y51" s="14">
        <f t="shared" si="21"/>
        <v>-1.1573320938879874</v>
      </c>
      <c r="Z51" s="14">
        <f t="shared" si="22"/>
        <v>-1.1573320938879874</v>
      </c>
      <c r="AA51" s="14">
        <f t="shared" si="23"/>
        <v>4.8877928483353799</v>
      </c>
      <c r="AB51" s="14">
        <f t="shared" si="24"/>
        <v>6.4044831381967242</v>
      </c>
    </row>
    <row r="52" spans="1:28" x14ac:dyDescent="0.25">
      <c r="A52" s="9" t="s">
        <v>63</v>
      </c>
      <c r="B52" s="12">
        <v>2070.39</v>
      </c>
      <c r="C52" s="11">
        <v>2056.4499999999998</v>
      </c>
      <c r="D52" s="15">
        <v>2044.77</v>
      </c>
      <c r="E52" s="13">
        <v>2056.4499999999998</v>
      </c>
      <c r="F52" s="12">
        <v>2056.4499999999998</v>
      </c>
      <c r="G52" s="13">
        <v>2056.4499999999998</v>
      </c>
      <c r="H52" s="12">
        <v>2034.97</v>
      </c>
      <c r="I52" s="13">
        <v>2034.97</v>
      </c>
      <c r="J52" s="12">
        <v>2026.38</v>
      </c>
      <c r="K52" s="13">
        <v>2026.38</v>
      </c>
      <c r="L52" s="12">
        <v>2033.35</v>
      </c>
      <c r="M52" s="13">
        <v>2033.35</v>
      </c>
      <c r="N52" s="16">
        <v>2014.98</v>
      </c>
      <c r="O52" s="12">
        <v>1967.87</v>
      </c>
      <c r="P52" s="14">
        <f t="shared" si="0"/>
        <v>0.67786719832720621</v>
      </c>
      <c r="Q52" s="14">
        <f t="shared" si="13"/>
        <v>1.2529526548218115</v>
      </c>
      <c r="R52" s="14">
        <f t="shared" si="14"/>
        <v>0.67786719832720621</v>
      </c>
      <c r="S52" s="14">
        <f t="shared" si="15"/>
        <v>0.67786719832720621</v>
      </c>
      <c r="T52" s="14">
        <f t="shared" si="16"/>
        <v>0.67786719832720621</v>
      </c>
      <c r="U52" s="14">
        <f t="shared" si="17"/>
        <v>1.7405661999931255</v>
      </c>
      <c r="V52" s="14">
        <f t="shared" si="18"/>
        <v>1.7405661999931255</v>
      </c>
      <c r="W52" s="14">
        <f t="shared" si="19"/>
        <v>2.1718532555591565</v>
      </c>
      <c r="X52" s="14">
        <f t="shared" si="20"/>
        <v>2.1718532555591565</v>
      </c>
      <c r="Y52" s="14">
        <f t="shared" si="21"/>
        <v>1.8216244129146446</v>
      </c>
      <c r="Z52" s="14">
        <f t="shared" si="22"/>
        <v>1.8216244129146446</v>
      </c>
      <c r="AA52" s="14">
        <f t="shared" si="23"/>
        <v>2.7499032248458946</v>
      </c>
      <c r="AB52" s="14">
        <f t="shared" si="24"/>
        <v>5.2096937297687447</v>
      </c>
    </row>
    <row r="53" spans="1:28" x14ac:dyDescent="0.25">
      <c r="A53" s="9" t="s">
        <v>64</v>
      </c>
      <c r="B53" s="12">
        <v>3796.19</v>
      </c>
      <c r="C53" s="10">
        <v>3796.19</v>
      </c>
      <c r="D53" s="11">
        <v>3796.19</v>
      </c>
      <c r="E53" s="12">
        <v>3796.19</v>
      </c>
      <c r="F53" s="13">
        <v>3796.23</v>
      </c>
      <c r="G53" s="12">
        <v>3796.23</v>
      </c>
      <c r="H53" s="13">
        <v>3796.23</v>
      </c>
      <c r="I53" s="12">
        <v>3796.23</v>
      </c>
      <c r="J53" s="13">
        <v>3772.33</v>
      </c>
      <c r="K53" s="12">
        <v>3772.37</v>
      </c>
      <c r="L53" s="13">
        <v>3793.15</v>
      </c>
      <c r="M53" s="12">
        <v>3793.15</v>
      </c>
      <c r="N53" s="13">
        <v>3767.71</v>
      </c>
      <c r="O53" s="12">
        <v>3653.75</v>
      </c>
      <c r="P53" s="14">
        <f t="shared" si="0"/>
        <v>0</v>
      </c>
      <c r="Q53" s="14">
        <f t="shared" si="13"/>
        <v>0</v>
      </c>
      <c r="R53" s="14">
        <f t="shared" si="14"/>
        <v>0</v>
      </c>
      <c r="S53" s="14">
        <f t="shared" si="15"/>
        <v>-1.0536769373743482E-3</v>
      </c>
      <c r="T53" s="14">
        <f t="shared" si="16"/>
        <v>-1.0536769373743482E-3</v>
      </c>
      <c r="U53" s="14">
        <f t="shared" si="17"/>
        <v>-1.0536769373743482E-3</v>
      </c>
      <c r="V53" s="14">
        <f t="shared" si="18"/>
        <v>-1.0536769373743482E-3</v>
      </c>
      <c r="W53" s="14">
        <f t="shared" si="19"/>
        <v>0.63250033798740901</v>
      </c>
      <c r="X53" s="14">
        <f t="shared" si="20"/>
        <v>0.63143328994770798</v>
      </c>
      <c r="Y53" s="14">
        <f t="shared" si="21"/>
        <v>8.0144470954209623E-2</v>
      </c>
      <c r="Z53" s="14">
        <f t="shared" si="22"/>
        <v>8.0144470954209623E-2</v>
      </c>
      <c r="AA53" s="14">
        <f t="shared" si="23"/>
        <v>0.75589681796104458</v>
      </c>
      <c r="AB53" s="14">
        <f t="shared" si="24"/>
        <v>3.8984604858022749</v>
      </c>
    </row>
    <row r="54" spans="1:28" x14ac:dyDescent="0.25">
      <c r="A54" s="9" t="s">
        <v>65</v>
      </c>
      <c r="B54" s="12">
        <v>48.18</v>
      </c>
      <c r="C54" s="11">
        <v>47.53</v>
      </c>
      <c r="D54" s="15">
        <v>47.37</v>
      </c>
      <c r="E54" s="13">
        <v>47.26</v>
      </c>
      <c r="F54" s="12">
        <v>46.88</v>
      </c>
      <c r="G54" s="13">
        <v>46.88</v>
      </c>
      <c r="H54" s="12">
        <v>46.21</v>
      </c>
      <c r="I54" s="13">
        <v>46.21</v>
      </c>
      <c r="J54" s="12">
        <v>45.51</v>
      </c>
      <c r="K54" s="13">
        <v>45.45</v>
      </c>
      <c r="L54" s="12">
        <v>44.57</v>
      </c>
      <c r="M54" s="13">
        <v>44.63</v>
      </c>
      <c r="N54" s="16">
        <v>44.22</v>
      </c>
      <c r="O54" s="12">
        <v>43.79</v>
      </c>
      <c r="P54" s="14">
        <f t="shared" si="0"/>
        <v>1.3675573322112342</v>
      </c>
      <c r="Q54" s="14">
        <f t="shared" si="13"/>
        <v>1.7099430018999442</v>
      </c>
      <c r="R54" s="14">
        <f t="shared" si="14"/>
        <v>1.9466779517562429</v>
      </c>
      <c r="S54" s="14">
        <f t="shared" si="15"/>
        <v>2.7730375426621094</v>
      </c>
      <c r="T54" s="14">
        <f t="shared" si="16"/>
        <v>2.7730375426621094</v>
      </c>
      <c r="U54" s="14">
        <f t="shared" si="17"/>
        <v>4.2631465050854729</v>
      </c>
      <c r="V54" s="14">
        <f t="shared" si="18"/>
        <v>4.2631465050854729</v>
      </c>
      <c r="W54" s="14">
        <f t="shared" si="19"/>
        <v>5.8668424522083171</v>
      </c>
      <c r="X54" s="14">
        <f t="shared" si="20"/>
        <v>6.0066006600659989</v>
      </c>
      <c r="Y54" s="14">
        <f t="shared" si="21"/>
        <v>8.0996185775185126</v>
      </c>
      <c r="Z54" s="14">
        <f t="shared" si="22"/>
        <v>7.9542908357606876</v>
      </c>
      <c r="AA54" s="14">
        <f t="shared" si="23"/>
        <v>8.9552238805970177</v>
      </c>
      <c r="AB54" s="14">
        <f t="shared" si="24"/>
        <v>10.025119890385923</v>
      </c>
    </row>
    <row r="55" spans="1:28" x14ac:dyDescent="0.25">
      <c r="A55" s="9" t="s">
        <v>66</v>
      </c>
      <c r="B55" s="12">
        <v>212.52</v>
      </c>
      <c r="C55" s="10">
        <v>213.51</v>
      </c>
      <c r="D55" s="11">
        <v>211.91</v>
      </c>
      <c r="E55" s="12">
        <v>212.2</v>
      </c>
      <c r="F55" s="13">
        <v>211.79</v>
      </c>
      <c r="G55" s="12">
        <v>211.29</v>
      </c>
      <c r="H55" s="13">
        <v>206.03</v>
      </c>
      <c r="I55" s="12">
        <v>206.67</v>
      </c>
      <c r="J55" s="13">
        <v>204.6</v>
      </c>
      <c r="K55" s="12">
        <v>203.34</v>
      </c>
      <c r="L55" s="13">
        <v>205.73</v>
      </c>
      <c r="M55" s="12">
        <v>206.92</v>
      </c>
      <c r="N55" s="13">
        <v>204.29</v>
      </c>
      <c r="O55" s="12">
        <v>203.9</v>
      </c>
      <c r="P55" s="14">
        <f t="shared" si="0"/>
        <v>-0.46367851622873957</v>
      </c>
      <c r="Q55" s="14">
        <f t="shared" si="13"/>
        <v>0.28785805294701561</v>
      </c>
      <c r="R55" s="14">
        <f t="shared" si="14"/>
        <v>0.15080113100849246</v>
      </c>
      <c r="S55" s="14">
        <f t="shared" si="15"/>
        <v>0.34468105198546084</v>
      </c>
      <c r="T55" s="14">
        <f t="shared" si="16"/>
        <v>0.58213829334090406</v>
      </c>
      <c r="U55" s="14">
        <f t="shared" si="17"/>
        <v>3.1500266951414773</v>
      </c>
      <c r="V55" s="14">
        <f t="shared" si="18"/>
        <v>2.8305995064595919</v>
      </c>
      <c r="W55" s="14">
        <f t="shared" si="19"/>
        <v>3.8709677419354875</v>
      </c>
      <c r="X55" s="14">
        <f t="shared" si="20"/>
        <v>4.514606078489237</v>
      </c>
      <c r="Y55" s="14">
        <f t="shared" si="21"/>
        <v>3.3004423273222301</v>
      </c>
      <c r="Z55" s="14">
        <f t="shared" si="22"/>
        <v>2.7063599458728049</v>
      </c>
      <c r="AA55" s="14">
        <f t="shared" si="23"/>
        <v>4.0285868128640629</v>
      </c>
      <c r="AB55" s="14">
        <f t="shared" si="24"/>
        <v>4.2275625306522784</v>
      </c>
    </row>
    <row r="56" spans="1:28" x14ac:dyDescent="0.25">
      <c r="A56" s="9" t="s">
        <v>67</v>
      </c>
      <c r="B56" s="12">
        <v>50.37</v>
      </c>
      <c r="C56" s="11">
        <v>49.88</v>
      </c>
      <c r="D56" s="15">
        <v>49.69</v>
      </c>
      <c r="E56" s="13">
        <v>49.69</v>
      </c>
      <c r="F56" s="12">
        <v>50.1</v>
      </c>
      <c r="G56" s="13">
        <v>50.1</v>
      </c>
      <c r="H56" s="12">
        <v>50.66</v>
      </c>
      <c r="I56" s="13">
        <v>50.36</v>
      </c>
      <c r="J56" s="12">
        <v>50.4</v>
      </c>
      <c r="K56" s="13">
        <v>50.04</v>
      </c>
      <c r="L56" s="12">
        <v>50.34</v>
      </c>
      <c r="M56" s="13">
        <v>50.22</v>
      </c>
      <c r="N56" s="16">
        <v>50.69</v>
      </c>
      <c r="O56" s="12">
        <v>49.28</v>
      </c>
      <c r="P56" s="14">
        <f t="shared" si="0"/>
        <v>0.98235765838010991</v>
      </c>
      <c r="Q56" s="14">
        <f t="shared" si="13"/>
        <v>1.3684846045481862</v>
      </c>
      <c r="R56" s="14">
        <f t="shared" si="14"/>
        <v>1.3684846045481862</v>
      </c>
      <c r="S56" s="14">
        <f t="shared" si="15"/>
        <v>0.53892215568862412</v>
      </c>
      <c r="T56" s="14">
        <f t="shared" si="16"/>
        <v>0.53892215568862412</v>
      </c>
      <c r="U56" s="14">
        <f t="shared" si="17"/>
        <v>-0.5724437425976987</v>
      </c>
      <c r="V56" s="14">
        <f t="shared" si="18"/>
        <v>1.9857029388404612E-2</v>
      </c>
      <c r="W56" s="14">
        <f t="shared" si="19"/>
        <v>-5.9523809523810201E-2</v>
      </c>
      <c r="X56" s="14">
        <f t="shared" si="20"/>
        <v>0.65947242206235046</v>
      </c>
      <c r="Y56" s="14">
        <f t="shared" si="21"/>
        <v>5.9594755661478871E-2</v>
      </c>
      <c r="Z56" s="14">
        <f t="shared" si="22"/>
        <v>0.29868578255674549</v>
      </c>
      <c r="AA56" s="14">
        <f t="shared" si="23"/>
        <v>-0.63128822252910766</v>
      </c>
      <c r="AB56" s="14">
        <f t="shared" si="24"/>
        <v>2.2118506493506374</v>
      </c>
    </row>
    <row r="57" spans="1:28" x14ac:dyDescent="0.25">
      <c r="A57" s="9" t="s">
        <v>68</v>
      </c>
      <c r="B57" s="12">
        <v>164.95</v>
      </c>
      <c r="C57" s="10">
        <v>163.54</v>
      </c>
      <c r="D57" s="11">
        <v>162.62</v>
      </c>
      <c r="E57" s="12">
        <v>161.94</v>
      </c>
      <c r="F57" s="13">
        <v>161.41</v>
      </c>
      <c r="G57" s="12">
        <v>161.41</v>
      </c>
      <c r="H57" s="13">
        <v>162.32</v>
      </c>
      <c r="I57" s="12">
        <v>160.69</v>
      </c>
      <c r="J57" s="13">
        <v>161.53</v>
      </c>
      <c r="K57" s="12">
        <v>163.01</v>
      </c>
      <c r="L57" s="13">
        <v>160.69999999999999</v>
      </c>
      <c r="M57" s="12">
        <v>160.44</v>
      </c>
      <c r="N57" s="13">
        <v>164.2</v>
      </c>
      <c r="O57" s="12">
        <v>162.54</v>
      </c>
      <c r="P57" s="14">
        <f t="shared" si="0"/>
        <v>0.8621743915861515</v>
      </c>
      <c r="Q57" s="14">
        <f t="shared" si="13"/>
        <v>1.4327880949452663</v>
      </c>
      <c r="R57" s="14">
        <f t="shared" si="14"/>
        <v>1.8587131036186264</v>
      </c>
      <c r="S57" s="14">
        <f t="shared" si="15"/>
        <v>2.1931726658819031</v>
      </c>
      <c r="T57" s="14">
        <f t="shared" si="16"/>
        <v>2.1931726658819031</v>
      </c>
      <c r="U57" s="14">
        <f t="shared" si="17"/>
        <v>1.6202562838836911</v>
      </c>
      <c r="V57" s="14">
        <f t="shared" si="18"/>
        <v>2.6510672723878201</v>
      </c>
      <c r="W57" s="14">
        <f t="shared" si="19"/>
        <v>2.117253760911268</v>
      </c>
      <c r="X57" s="14">
        <f t="shared" si="20"/>
        <v>1.1901110361327625</v>
      </c>
      <c r="Y57" s="14">
        <f t="shared" si="21"/>
        <v>2.644679527069087</v>
      </c>
      <c r="Z57" s="14">
        <f t="shared" si="22"/>
        <v>2.8110196958364355</v>
      </c>
      <c r="AA57" s="14">
        <f t="shared" si="23"/>
        <v>0.45676004872106546</v>
      </c>
      <c r="AB57" s="14">
        <f t="shared" si="24"/>
        <v>1.4827119478282356</v>
      </c>
    </row>
    <row r="58" spans="1:28" x14ac:dyDescent="0.25">
      <c r="A58" s="9" t="s">
        <v>69</v>
      </c>
      <c r="B58" s="12">
        <v>147.05000000000001</v>
      </c>
      <c r="C58" s="11">
        <v>146.88999999999999</v>
      </c>
      <c r="D58" s="15">
        <v>146.80000000000001</v>
      </c>
      <c r="E58" s="13">
        <v>147.33000000000001</v>
      </c>
      <c r="F58" s="12">
        <v>144.79</v>
      </c>
      <c r="G58" s="13">
        <v>144.93</v>
      </c>
      <c r="H58" s="12">
        <v>145.16999999999999</v>
      </c>
      <c r="I58" s="13">
        <v>142.07</v>
      </c>
      <c r="J58" s="12">
        <v>141.59</v>
      </c>
      <c r="K58" s="13">
        <v>141.41</v>
      </c>
      <c r="L58" s="12">
        <v>139.81</v>
      </c>
      <c r="M58" s="13">
        <v>143.03</v>
      </c>
      <c r="N58" s="16">
        <v>139.76</v>
      </c>
      <c r="O58" s="12">
        <v>138.77000000000001</v>
      </c>
      <c r="P58" s="14">
        <f t="shared" si="0"/>
        <v>0.1089250459527733</v>
      </c>
      <c r="Q58" s="14">
        <f t="shared" si="13"/>
        <v>0.17029972752042966</v>
      </c>
      <c r="R58" s="14">
        <f t="shared" si="14"/>
        <v>-0.1900495486323166</v>
      </c>
      <c r="S58" s="14">
        <f t="shared" si="15"/>
        <v>1.5608812763312443</v>
      </c>
      <c r="T58" s="14">
        <f t="shared" si="16"/>
        <v>1.4627751328227419</v>
      </c>
      <c r="U58" s="14">
        <f t="shared" si="17"/>
        <v>1.2950334091065656</v>
      </c>
      <c r="V58" s="14">
        <f t="shared" si="18"/>
        <v>3.5053142816921365</v>
      </c>
      <c r="W58" s="14">
        <f t="shared" si="19"/>
        <v>3.8562045342185343</v>
      </c>
      <c r="X58" s="14">
        <f t="shared" si="20"/>
        <v>3.9884025175022941</v>
      </c>
      <c r="Y58" s="14">
        <f t="shared" si="21"/>
        <v>5.1784564766468719</v>
      </c>
      <c r="Z58" s="14">
        <f t="shared" si="22"/>
        <v>2.8105991749982593</v>
      </c>
      <c r="AA58" s="14">
        <f t="shared" si="23"/>
        <v>5.2160847166571358</v>
      </c>
      <c r="AB58" s="14">
        <f t="shared" si="24"/>
        <v>5.9667075016213857</v>
      </c>
    </row>
    <row r="59" spans="1:28" x14ac:dyDescent="0.25">
      <c r="A59" s="9" t="s">
        <v>70</v>
      </c>
      <c r="B59" s="12">
        <v>121.65</v>
      </c>
      <c r="C59" s="10">
        <v>120.82</v>
      </c>
      <c r="D59" s="11">
        <v>120.35</v>
      </c>
      <c r="E59" s="12">
        <v>121.66</v>
      </c>
      <c r="F59" s="13">
        <v>122.74</v>
      </c>
      <c r="G59" s="12">
        <v>124.19</v>
      </c>
      <c r="H59" s="13">
        <v>122.67</v>
      </c>
      <c r="I59" s="12">
        <v>122.49</v>
      </c>
      <c r="J59" s="13">
        <v>122.2</v>
      </c>
      <c r="K59" s="12">
        <v>122.31</v>
      </c>
      <c r="L59" s="13">
        <v>123.46</v>
      </c>
      <c r="M59" s="12">
        <v>123.48</v>
      </c>
      <c r="N59" s="13">
        <v>124.19</v>
      </c>
      <c r="O59" s="12">
        <v>123.3</v>
      </c>
      <c r="P59" s="14">
        <f t="shared" si="0"/>
        <v>0.68697235557027625</v>
      </c>
      <c r="Q59" s="14">
        <f t="shared" si="13"/>
        <v>1.0801828001661988</v>
      </c>
      <c r="R59" s="14">
        <f t="shared" si="14"/>
        <v>-8.2196284727871216E-3</v>
      </c>
      <c r="S59" s="14">
        <f t="shared" si="15"/>
        <v>-0.88805605344629157</v>
      </c>
      <c r="T59" s="14">
        <f t="shared" si="16"/>
        <v>-2.0452532410016886</v>
      </c>
      <c r="U59" s="14">
        <f t="shared" si="17"/>
        <v>-0.83149914404499725</v>
      </c>
      <c r="V59" s="14">
        <f t="shared" si="18"/>
        <v>-0.68577026696056009</v>
      </c>
      <c r="W59" s="14">
        <f t="shared" si="19"/>
        <v>-0.45008183306055116</v>
      </c>
      <c r="X59" s="14">
        <f t="shared" si="20"/>
        <v>-0.53961246014225139</v>
      </c>
      <c r="Y59" s="14">
        <f t="shared" si="21"/>
        <v>-1.4660618823910454</v>
      </c>
      <c r="Z59" s="14">
        <f t="shared" si="22"/>
        <v>-1.4820213799805515</v>
      </c>
      <c r="AA59" s="14">
        <f t="shared" si="23"/>
        <v>-2.0452532410016886</v>
      </c>
      <c r="AB59" s="14">
        <f t="shared" si="24"/>
        <v>-1.3381995133819942</v>
      </c>
    </row>
    <row r="60" spans="1:28" x14ac:dyDescent="0.25">
      <c r="A60" s="9" t="s">
        <v>71</v>
      </c>
      <c r="B60" s="12">
        <v>2.0699999999999998</v>
      </c>
      <c r="C60" s="11">
        <v>2.0699999999999998</v>
      </c>
      <c r="D60" s="15">
        <v>2.0699999999999998</v>
      </c>
      <c r="E60" s="13">
        <v>2.0699999999999998</v>
      </c>
      <c r="F60" s="12">
        <v>2.1</v>
      </c>
      <c r="G60" s="13">
        <v>2.1</v>
      </c>
      <c r="H60" s="12">
        <v>2.1</v>
      </c>
      <c r="I60" s="13">
        <v>2.1</v>
      </c>
      <c r="J60" s="12">
        <v>2.1</v>
      </c>
      <c r="K60" s="13">
        <v>2.1</v>
      </c>
      <c r="L60" s="12">
        <v>2.0299999999999998</v>
      </c>
      <c r="M60" s="13">
        <v>2.0499999999999998</v>
      </c>
      <c r="N60" s="16">
        <v>2.04</v>
      </c>
      <c r="O60" s="12">
        <v>2.04</v>
      </c>
      <c r="P60" s="14">
        <f t="shared" si="0"/>
        <v>0</v>
      </c>
      <c r="Q60" s="14">
        <f t="shared" si="13"/>
        <v>0</v>
      </c>
      <c r="R60" s="14">
        <f t="shared" si="14"/>
        <v>0</v>
      </c>
      <c r="S60" s="14">
        <f t="shared" si="15"/>
        <v>-1.4285714285714448</v>
      </c>
      <c r="T60" s="14">
        <f t="shared" si="16"/>
        <v>-1.4285714285714448</v>
      </c>
      <c r="U60" s="14">
        <f t="shared" si="17"/>
        <v>-1.4285714285714448</v>
      </c>
      <c r="V60" s="14">
        <f t="shared" si="18"/>
        <v>-1.4285714285714448</v>
      </c>
      <c r="W60" s="14">
        <f t="shared" si="19"/>
        <v>-1.4285714285714448</v>
      </c>
      <c r="X60" s="14">
        <f t="shared" si="20"/>
        <v>-1.4285714285714448</v>
      </c>
      <c r="Y60" s="14">
        <f t="shared" si="21"/>
        <v>1.970443349753694</v>
      </c>
      <c r="Z60" s="14">
        <f t="shared" si="22"/>
        <v>0.97560975609755474</v>
      </c>
      <c r="AA60" s="14">
        <f t="shared" si="23"/>
        <v>1.470588235294116</v>
      </c>
      <c r="AB60" s="14">
        <f t="shared" si="24"/>
        <v>1.470588235294116</v>
      </c>
    </row>
    <row r="61" spans="1:28" x14ac:dyDescent="0.25">
      <c r="A61" s="9" t="s">
        <v>72</v>
      </c>
      <c r="B61" s="12">
        <v>9864.2800000000007</v>
      </c>
      <c r="C61" s="10">
        <v>9864.2800000000007</v>
      </c>
      <c r="D61" s="11">
        <v>9934.35</v>
      </c>
      <c r="E61" s="12">
        <v>9522.73</v>
      </c>
      <c r="F61" s="13">
        <v>9889.51</v>
      </c>
      <c r="G61" s="12">
        <v>10144.65</v>
      </c>
      <c r="H61" s="13">
        <v>9939.86</v>
      </c>
      <c r="I61" s="12">
        <v>9742.85</v>
      </c>
      <c r="J61" s="13">
        <v>9613.74</v>
      </c>
      <c r="K61" s="12">
        <v>9726.69</v>
      </c>
      <c r="L61" s="13">
        <v>9142.92</v>
      </c>
      <c r="M61" s="12">
        <v>9115.2099999999991</v>
      </c>
      <c r="N61" s="13">
        <v>9608.58</v>
      </c>
      <c r="O61" s="12">
        <v>9041.7900000000009</v>
      </c>
      <c r="P61" s="14">
        <f t="shared" si="0"/>
        <v>0</v>
      </c>
      <c r="Q61" s="14">
        <f t="shared" si="13"/>
        <v>-0.70533049469769082</v>
      </c>
      <c r="R61" s="14">
        <f t="shared" si="14"/>
        <v>3.5866815503537595</v>
      </c>
      <c r="S61" s="14">
        <f t="shared" si="15"/>
        <v>-0.25511880770633866</v>
      </c>
      <c r="T61" s="14">
        <f t="shared" si="16"/>
        <v>-2.7637227504152264</v>
      </c>
      <c r="U61" s="14">
        <f t="shared" si="17"/>
        <v>-0.76037288251544055</v>
      </c>
      <c r="V61" s="14">
        <f t="shared" si="18"/>
        <v>1.2463498873532757</v>
      </c>
      <c r="W61" s="14">
        <f t="shared" si="19"/>
        <v>2.6060617408001576</v>
      </c>
      <c r="X61" s="14">
        <f t="shared" si="20"/>
        <v>1.414561376994655</v>
      </c>
      <c r="Y61" s="14">
        <f t="shared" si="21"/>
        <v>7.8898207574822976</v>
      </c>
      <c r="Z61" s="14">
        <f t="shared" si="22"/>
        <v>8.2178029908252341</v>
      </c>
      <c r="AA61" s="14">
        <f t="shared" si="23"/>
        <v>2.6611632520101836</v>
      </c>
      <c r="AB61" s="14">
        <f t="shared" si="24"/>
        <v>9.09653951264076</v>
      </c>
    </row>
    <row r="62" spans="1:28" x14ac:dyDescent="0.25">
      <c r="A62" s="9" t="s">
        <v>73</v>
      </c>
      <c r="B62" s="12">
        <v>19.54</v>
      </c>
      <c r="C62" s="11">
        <v>18.809999999999999</v>
      </c>
      <c r="D62" s="15">
        <v>18.79</v>
      </c>
      <c r="E62" s="13">
        <v>18.78</v>
      </c>
      <c r="F62" s="12">
        <v>18.760000000000002</v>
      </c>
      <c r="G62" s="13">
        <v>18.7</v>
      </c>
      <c r="H62" s="12">
        <v>18.399999999999999</v>
      </c>
      <c r="I62" s="13">
        <v>18.399999999999999</v>
      </c>
      <c r="J62" s="12">
        <v>18.23</v>
      </c>
      <c r="K62" s="13">
        <v>18.32</v>
      </c>
      <c r="L62" s="12">
        <v>18.05</v>
      </c>
      <c r="M62" s="13">
        <v>18.11</v>
      </c>
      <c r="N62" s="16">
        <v>18.059999999999999</v>
      </c>
      <c r="O62" s="12">
        <v>17.920000000000002</v>
      </c>
      <c r="P62" s="14">
        <f t="shared" si="0"/>
        <v>3.8809144072301933</v>
      </c>
      <c r="Q62" s="14">
        <f t="shared" si="13"/>
        <v>3.991484832357628</v>
      </c>
      <c r="R62" s="14">
        <f t="shared" si="14"/>
        <v>4.0468583599573975</v>
      </c>
      <c r="S62" s="14">
        <f t="shared" si="15"/>
        <v>4.1577825159914568</v>
      </c>
      <c r="T62" s="14">
        <f t="shared" si="16"/>
        <v>4.4919786096256757</v>
      </c>
      <c r="U62" s="14">
        <f t="shared" si="17"/>
        <v>6.1956521739130466</v>
      </c>
      <c r="V62" s="14">
        <f t="shared" si="18"/>
        <v>6.1956521739130466</v>
      </c>
      <c r="W62" s="14">
        <f t="shared" si="19"/>
        <v>7.1859572133845262</v>
      </c>
      <c r="X62" s="14">
        <f t="shared" si="20"/>
        <v>6.6593886462882068</v>
      </c>
      <c r="Y62" s="14">
        <f t="shared" si="21"/>
        <v>8.2548476454293649</v>
      </c>
      <c r="Z62" s="14">
        <f t="shared" si="22"/>
        <v>7.8961899503036932</v>
      </c>
      <c r="AA62" s="14">
        <f t="shared" si="23"/>
        <v>8.1949058693244723</v>
      </c>
      <c r="AB62" s="14">
        <f t="shared" si="24"/>
        <v>9.0401785714285552</v>
      </c>
    </row>
    <row r="63" spans="1:28" ht="30" x14ac:dyDescent="0.25">
      <c r="A63" s="9" t="s">
        <v>74</v>
      </c>
      <c r="B63" s="12">
        <v>106.43</v>
      </c>
      <c r="C63" s="10">
        <v>106.82</v>
      </c>
      <c r="D63" s="11">
        <v>107.43</v>
      </c>
      <c r="E63" s="12">
        <v>108.9</v>
      </c>
      <c r="F63" s="13">
        <v>107.89</v>
      </c>
      <c r="G63" s="12">
        <v>108.64</v>
      </c>
      <c r="H63" s="13">
        <v>108.47</v>
      </c>
      <c r="I63" s="12">
        <v>107.81</v>
      </c>
      <c r="J63" s="13">
        <v>107.08</v>
      </c>
      <c r="K63" s="12">
        <v>105.87</v>
      </c>
      <c r="L63" s="13">
        <v>141.86000000000001</v>
      </c>
      <c r="M63" s="12">
        <v>142.06</v>
      </c>
      <c r="N63" s="13">
        <v>142.59</v>
      </c>
      <c r="O63" s="12">
        <v>141.75</v>
      </c>
      <c r="P63" s="14">
        <f t="shared" si="0"/>
        <v>-0.36510016850776594</v>
      </c>
      <c r="Q63" s="14">
        <f t="shared" si="13"/>
        <v>-0.93083868565577177</v>
      </c>
      <c r="R63" s="14">
        <f t="shared" si="14"/>
        <v>-2.2681359044995304</v>
      </c>
      <c r="S63" s="14">
        <f t="shared" si="15"/>
        <v>-1.3532301418110961</v>
      </c>
      <c r="T63" s="14">
        <f t="shared" si="16"/>
        <v>-2.0342415316642075</v>
      </c>
      <c r="U63" s="14">
        <f t="shared" si="17"/>
        <v>-1.8807043422144289</v>
      </c>
      <c r="V63" s="14">
        <f t="shared" si="18"/>
        <v>-1.2800296818476937</v>
      </c>
      <c r="W63" s="14">
        <f t="shared" si="19"/>
        <v>-0.60702278670152054</v>
      </c>
      <c r="X63" s="14">
        <f t="shared" si="20"/>
        <v>0.5289505997922106</v>
      </c>
      <c r="Y63" s="14">
        <f t="shared" si="21"/>
        <v>-24.975327787959969</v>
      </c>
      <c r="Z63" s="14">
        <f t="shared" si="22"/>
        <v>-25.080951710544838</v>
      </c>
      <c r="AA63" s="14">
        <f t="shared" si="23"/>
        <v>-25.359422119363202</v>
      </c>
      <c r="AB63" s="14">
        <f t="shared" si="24"/>
        <v>-24.917107583774239</v>
      </c>
    </row>
    <row r="64" spans="1:28" x14ac:dyDescent="0.25">
      <c r="A64" s="9" t="s">
        <v>75</v>
      </c>
      <c r="B64" s="12">
        <v>224.08</v>
      </c>
      <c r="C64" s="11">
        <v>224.08</v>
      </c>
      <c r="D64" s="15">
        <v>224.08</v>
      </c>
      <c r="E64" s="13">
        <v>221.85</v>
      </c>
      <c r="F64" s="12">
        <v>212.38</v>
      </c>
      <c r="G64" s="13">
        <v>212.55</v>
      </c>
      <c r="H64" s="12">
        <v>210.24</v>
      </c>
      <c r="I64" s="13">
        <v>208.28</v>
      </c>
      <c r="J64" s="12">
        <v>206.48</v>
      </c>
      <c r="K64" s="13">
        <v>205.71</v>
      </c>
      <c r="L64" s="12">
        <v>207.22</v>
      </c>
      <c r="M64" s="13">
        <v>204.73</v>
      </c>
      <c r="N64" s="16">
        <v>202.18</v>
      </c>
      <c r="O64" s="12">
        <v>197.69</v>
      </c>
      <c r="P64" s="14">
        <f t="shared" si="0"/>
        <v>0</v>
      </c>
      <c r="Q64" s="14">
        <f t="shared" si="13"/>
        <v>0</v>
      </c>
      <c r="R64" s="14">
        <f t="shared" si="14"/>
        <v>1.0051836826684877</v>
      </c>
      <c r="S64" s="14">
        <f t="shared" si="15"/>
        <v>5.508993313871386</v>
      </c>
      <c r="T64" s="14">
        <f t="shared" si="16"/>
        <v>5.4246059750646936</v>
      </c>
      <c r="U64" s="14">
        <f t="shared" si="17"/>
        <v>6.582952815829529</v>
      </c>
      <c r="V64" s="14">
        <f t="shared" si="18"/>
        <v>7.5859420011523042</v>
      </c>
      <c r="W64" s="14">
        <f t="shared" si="19"/>
        <v>8.5238279736536242</v>
      </c>
      <c r="X64" s="14">
        <f t="shared" si="20"/>
        <v>8.9300471537601567</v>
      </c>
      <c r="Y64" s="14">
        <f t="shared" si="21"/>
        <v>8.1362802818260889</v>
      </c>
      <c r="Z64" s="14">
        <f t="shared" si="22"/>
        <v>9.4514726713232307</v>
      </c>
      <c r="AA64" s="14">
        <f t="shared" si="23"/>
        <v>10.831931941834</v>
      </c>
      <c r="AB64" s="14">
        <f t="shared" si="24"/>
        <v>13.34918306439377</v>
      </c>
    </row>
    <row r="65" spans="1:28" x14ac:dyDescent="0.25">
      <c r="A65" s="9" t="s">
        <v>76</v>
      </c>
      <c r="B65" s="12">
        <v>30934.15</v>
      </c>
      <c r="C65" s="10">
        <v>30934.15</v>
      </c>
      <c r="D65" s="11">
        <v>30831.83</v>
      </c>
      <c r="E65" s="12">
        <v>30859.57</v>
      </c>
      <c r="F65" s="13">
        <v>31029.32</v>
      </c>
      <c r="G65" s="12">
        <v>31368.93</v>
      </c>
      <c r="H65" s="13">
        <v>32222.14</v>
      </c>
      <c r="I65" s="12">
        <v>31645.78</v>
      </c>
      <c r="J65" s="13">
        <v>31782.47</v>
      </c>
      <c r="K65" s="12">
        <v>31667.29</v>
      </c>
      <c r="L65" s="13">
        <v>31445.22</v>
      </c>
      <c r="M65" s="12">
        <v>30938.06</v>
      </c>
      <c r="N65" s="13">
        <v>30390.02</v>
      </c>
      <c r="O65" s="12">
        <v>30250.13</v>
      </c>
      <c r="P65" s="14">
        <f t="shared" si="0"/>
        <v>0</v>
      </c>
      <c r="Q65" s="14">
        <f t="shared" si="13"/>
        <v>0.33186482930140926</v>
      </c>
      <c r="R65" s="14">
        <f t="shared" si="14"/>
        <v>0.24167543488131571</v>
      </c>
      <c r="S65" s="14">
        <f t="shared" si="15"/>
        <v>-0.30670991178665474</v>
      </c>
      <c r="T65" s="14">
        <f t="shared" si="16"/>
        <v>-1.3860211362006822</v>
      </c>
      <c r="U65" s="14">
        <f t="shared" si="17"/>
        <v>-3.9972205446317304</v>
      </c>
      <c r="V65" s="14">
        <f t="shared" si="18"/>
        <v>-2.24873585040406</v>
      </c>
      <c r="W65" s="14">
        <f t="shared" si="19"/>
        <v>-2.669144342777642</v>
      </c>
      <c r="X65" s="14">
        <f t="shared" si="20"/>
        <v>-2.3151333757956536</v>
      </c>
      <c r="Y65" s="14">
        <f t="shared" si="21"/>
        <v>-1.6252708678775321</v>
      </c>
      <c r="Z65" s="14">
        <f t="shared" si="22"/>
        <v>-1.2638155075009649E-2</v>
      </c>
      <c r="AA65" s="14">
        <f t="shared" si="23"/>
        <v>1.7904891145185076</v>
      </c>
      <c r="AB65" s="14">
        <f t="shared" si="24"/>
        <v>2.2612134228844525</v>
      </c>
    </row>
    <row r="66" spans="1:28" x14ac:dyDescent="0.25">
      <c r="A66" s="9" t="s">
        <v>77</v>
      </c>
      <c r="B66" s="12">
        <v>11412.47</v>
      </c>
      <c r="C66" s="11">
        <v>11412.47</v>
      </c>
      <c r="D66" s="17">
        <v>12047.23</v>
      </c>
      <c r="E66" s="13">
        <v>12152.02</v>
      </c>
      <c r="F66" s="18">
        <v>11700.54</v>
      </c>
      <c r="G66" s="13">
        <v>12276.83</v>
      </c>
      <c r="H66" s="18">
        <v>12513.27</v>
      </c>
      <c r="I66" s="13">
        <v>13741.27</v>
      </c>
      <c r="J66" s="18">
        <v>13929.74</v>
      </c>
      <c r="K66" s="13">
        <v>14675.36</v>
      </c>
      <c r="L66" s="18">
        <v>14539.32</v>
      </c>
      <c r="M66" s="13">
        <v>15272.94</v>
      </c>
      <c r="N66" s="19">
        <v>15372.51</v>
      </c>
      <c r="O66" s="12">
        <v>15372.51</v>
      </c>
      <c r="P66" s="14">
        <f t="shared" si="0"/>
        <v>0</v>
      </c>
      <c r="Q66" s="14">
        <f t="shared" si="13"/>
        <v>-5.2689290401196018</v>
      </c>
      <c r="R66" s="14">
        <f t="shared" si="14"/>
        <v>-6.0858194769264742</v>
      </c>
      <c r="S66" s="14">
        <f t="shared" si="15"/>
        <v>-2.4620231203004437</v>
      </c>
      <c r="T66" s="14">
        <f t="shared" si="16"/>
        <v>-7.0405796936179854</v>
      </c>
      <c r="U66" s="14">
        <f t="shared" si="17"/>
        <v>-8.7970610399999458</v>
      </c>
      <c r="V66" s="14">
        <f t="shared" si="18"/>
        <v>-16.947487386537063</v>
      </c>
      <c r="W66" s="14">
        <f t="shared" si="19"/>
        <v>-18.071191565671725</v>
      </c>
      <c r="X66" s="14">
        <f t="shared" si="20"/>
        <v>-22.233798693865097</v>
      </c>
      <c r="Y66" s="14">
        <f t="shared" si="21"/>
        <v>-21.506163974656317</v>
      </c>
      <c r="Z66" s="14">
        <f t="shared" si="22"/>
        <v>-25.276534838740943</v>
      </c>
      <c r="AA66" s="14">
        <f t="shared" si="23"/>
        <v>-25.760529672773032</v>
      </c>
      <c r="AB66" s="14">
        <f t="shared" si="24"/>
        <v>-25.760529672773032</v>
      </c>
    </row>
    <row r="67" spans="1:28" x14ac:dyDescent="0.25">
      <c r="A67" s="20"/>
      <c r="B67" s="21">
        <f>SUM(B3:B66)</f>
        <v>79869.25</v>
      </c>
      <c r="C67" s="21">
        <f t="shared" ref="C67:E67" si="25">SUM(C3:C66)</f>
        <v>79819.03</v>
      </c>
      <c r="D67" s="21">
        <f t="shared" si="25"/>
        <v>80327.89</v>
      </c>
      <c r="E67" s="21">
        <f t="shared" si="25"/>
        <v>80014.159999999989</v>
      </c>
      <c r="F67" s="21">
        <f t="shared" ref="F67" si="26">SUM(F3:F66)</f>
        <v>79936.330000000016</v>
      </c>
      <c r="G67" s="21">
        <f t="shared" ref="G67:H67" si="27">SUM(G3:G66)</f>
        <v>81141.25</v>
      </c>
      <c r="H67" s="21">
        <f t="shared" si="27"/>
        <v>81808.17</v>
      </c>
      <c r="I67" s="21">
        <f t="shared" ref="I67" si="28">SUM(I3:I66)</f>
        <v>82249.03</v>
      </c>
      <c r="J67" s="21">
        <f t="shared" ref="J67:K67" si="29">SUM(J3:J66)</f>
        <v>82272.310000000012</v>
      </c>
      <c r="K67" s="21">
        <f t="shared" si="29"/>
        <v>82872.08</v>
      </c>
      <c r="L67" s="21">
        <f t="shared" ref="L67" si="30">SUM(L3:L66)</f>
        <v>81879.270000000019</v>
      </c>
      <c r="M67" s="21">
        <f t="shared" ref="M67:N67" si="31">SUM(M3:M66)</f>
        <v>81842.070000000007</v>
      </c>
      <c r="N67" s="21">
        <f t="shared" si="31"/>
        <v>81577.849999999991</v>
      </c>
      <c r="O67" s="21">
        <f t="shared" ref="O67" si="32">SUM(O3:O66)</f>
        <v>80458.349999999991</v>
      </c>
      <c r="P67" s="14">
        <f>(B67/C67)*100</f>
        <v>100.06291732685801</v>
      </c>
      <c r="Q67" s="14">
        <f>(B67/D67)*100</f>
        <v>99.429040150313924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x14ac:dyDescent="0.25">
      <c r="A68" s="22" t="s">
        <v>78</v>
      </c>
      <c r="H68" s="23"/>
      <c r="I68" s="23"/>
      <c r="J68" s="23"/>
      <c r="K68" s="3"/>
    </row>
    <row r="69" spans="1:28" x14ac:dyDescent="0.25">
      <c r="A69" s="24" t="s">
        <v>79</v>
      </c>
      <c r="H69" s="23"/>
      <c r="I69" s="23"/>
      <c r="J69" s="23"/>
      <c r="K69" s="3"/>
    </row>
    <row r="70" spans="1:28" x14ac:dyDescent="0.25">
      <c r="A70" s="25" t="s">
        <v>80</v>
      </c>
      <c r="H70" s="23"/>
      <c r="I70" s="23"/>
      <c r="J70" s="23"/>
      <c r="K70" s="3"/>
    </row>
    <row r="71" spans="1:28" x14ac:dyDescent="0.25">
      <c r="A71" s="20"/>
      <c r="H71" s="23"/>
      <c r="I71" s="23"/>
      <c r="J71" s="23"/>
      <c r="K71" s="3"/>
    </row>
  </sheetData>
  <mergeCells count="1">
    <mergeCell ref="A1:AB1"/>
  </mergeCells>
  <conditionalFormatting sqref="P3:AB67">
    <cfRule type="cellIs" dxfId="5" priority="6" operator="lessThan">
      <formula>0</formula>
    </cfRule>
  </conditionalFormatting>
  <conditionalFormatting sqref="P3:AB67">
    <cfRule type="cellIs" dxfId="4" priority="5" operator="greaterThan">
      <formula>10</formula>
    </cfRule>
  </conditionalFormatting>
  <conditionalFormatting sqref="P3:AB67">
    <cfRule type="cellIs" dxfId="3" priority="4" operator="between">
      <formula>0</formula>
      <formula>9.99</formula>
    </cfRule>
  </conditionalFormatting>
  <conditionalFormatting sqref="P3:AB67">
    <cfRule type="cellIs" dxfId="2" priority="3" operator="between">
      <formula>0.01</formula>
      <formula>9.99</formula>
    </cfRule>
  </conditionalFormatting>
  <conditionalFormatting sqref="P3:AB67">
    <cfRule type="cellIs" dxfId="1" priority="2" operator="equal">
      <formula>0</formula>
    </cfRule>
  </conditionalFormatting>
  <conditionalFormatting sqref="P3:AB67">
    <cfRule type="cellIs" dxfId="0" priority="1" operator="between">
      <formula>0.0001</formula>
      <formula>10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Барият А. Кандаурова</dc:creator>
  <cp:lastModifiedBy>Фатима Г. Магомедова</cp:lastModifiedBy>
  <cp:revision>3</cp:revision>
  <dcterms:created xsi:type="dcterms:W3CDTF">2023-09-28T07:52:13Z</dcterms:created>
  <dcterms:modified xsi:type="dcterms:W3CDTF">2024-10-09T14:28:14Z</dcterms:modified>
</cp:coreProperties>
</file>